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<sst xmlns="http://schemas.openxmlformats.org/spreadsheetml/2006/main" count="349" uniqueCount="158">
  <si>
    <t>SIRE</t>
  </si>
  <si>
    <t>IE331451890845</t>
  </si>
  <si>
    <t>SA</t>
  </si>
  <si>
    <t>BHU</t>
  </si>
  <si>
    <t>IE281302790652</t>
  </si>
  <si>
    <t>LM</t>
  </si>
  <si>
    <t>CZH</t>
  </si>
  <si>
    <t>IE111110990794</t>
  </si>
  <si>
    <t>PT</t>
  </si>
  <si>
    <t>CBQ</t>
  </si>
  <si>
    <t>IE331451830831</t>
  </si>
  <si>
    <t>AA</t>
  </si>
  <si>
    <t>MLJ</t>
  </si>
  <si>
    <t>CWI</t>
  </si>
  <si>
    <t>IE331451870835</t>
  </si>
  <si>
    <t>CH</t>
  </si>
  <si>
    <t>CSQ</t>
  </si>
  <si>
    <t>IE331451810838</t>
  </si>
  <si>
    <t>BA</t>
  </si>
  <si>
    <t>KCE</t>
  </si>
  <si>
    <t>KFY</t>
  </si>
  <si>
    <t>IE331451840849</t>
  </si>
  <si>
    <t>ERE</t>
  </si>
  <si>
    <t>IE341454740207</t>
  </si>
  <si>
    <t>SNX</t>
  </si>
  <si>
    <t>IE341454760209</t>
  </si>
  <si>
    <t>BB</t>
  </si>
  <si>
    <t>CEQ</t>
  </si>
  <si>
    <t>IE341454710212</t>
  </si>
  <si>
    <t>IE331451850833</t>
  </si>
  <si>
    <t>IE331451820822</t>
  </si>
  <si>
    <t>IE331451880836</t>
  </si>
  <si>
    <t>IE331451890853</t>
  </si>
  <si>
    <t>PI</t>
  </si>
  <si>
    <t>IBO</t>
  </si>
  <si>
    <t>IE331451880860</t>
  </si>
  <si>
    <t>ALU</t>
  </si>
  <si>
    <t>IE331451860826</t>
  </si>
  <si>
    <t>LTZ</t>
  </si>
  <si>
    <t>IE331451820847</t>
  </si>
  <si>
    <t>CVY</t>
  </si>
  <si>
    <t>IE331451830848</t>
  </si>
  <si>
    <t>DZP</t>
  </si>
  <si>
    <t>IE341454780210</t>
  </si>
  <si>
    <t>SH</t>
  </si>
  <si>
    <t>CZB</t>
  </si>
  <si>
    <t>IE341454720213</t>
  </si>
  <si>
    <t>IE341454730214</t>
  </si>
  <si>
    <t>IE331451880828</t>
  </si>
  <si>
    <t>IE331050280719</t>
  </si>
  <si>
    <t>IE331050230730</t>
  </si>
  <si>
    <t>IE331050280743</t>
  </si>
  <si>
    <t>IE331050250749</t>
  </si>
  <si>
    <t>IE331050260725</t>
  </si>
  <si>
    <t>RHF</t>
  </si>
  <si>
    <t>IE331050270726</t>
  </si>
  <si>
    <t>IE331050210729</t>
  </si>
  <si>
    <t>IE331050240748</t>
  </si>
  <si>
    <t>IE261054870411</t>
  </si>
  <si>
    <t>NHL</t>
  </si>
  <si>
    <t>IE281302790636</t>
  </si>
  <si>
    <t>PTE</t>
  </si>
  <si>
    <t>IE281302780643</t>
  </si>
  <si>
    <t>CF85</t>
  </si>
  <si>
    <t>IE281302740648</t>
  </si>
  <si>
    <t>LGL</t>
  </si>
  <si>
    <t>IE111110950799</t>
  </si>
  <si>
    <t>IE111110950808</t>
  </si>
  <si>
    <t>SI</t>
  </si>
  <si>
    <t>IE111110930814</t>
  </si>
  <si>
    <t>OUR</t>
  </si>
  <si>
    <t>IE181623580249</t>
  </si>
  <si>
    <t>KDD</t>
  </si>
  <si>
    <t>IE181623570256</t>
  </si>
  <si>
    <t>TFX</t>
  </si>
  <si>
    <t>IE281302760641</t>
  </si>
  <si>
    <t>CGG</t>
  </si>
  <si>
    <t>IE261054870403</t>
  </si>
  <si>
    <t>IRX</t>
  </si>
  <si>
    <t>IE261054840409</t>
  </si>
  <si>
    <t>IE121016691000</t>
  </si>
  <si>
    <t>IE121016621010</t>
  </si>
  <si>
    <t>IS4</t>
  </si>
  <si>
    <t>IE181623550254</t>
  </si>
  <si>
    <t>IE121016610985</t>
  </si>
  <si>
    <t>DEZ</t>
  </si>
  <si>
    <t>IE121016650989</t>
  </si>
  <si>
    <t>FL27</t>
  </si>
  <si>
    <t>IE121016681008</t>
  </si>
  <si>
    <t>IE181623540245</t>
  </si>
  <si>
    <t>IE181623570248</t>
  </si>
  <si>
    <t>BYU</t>
  </si>
  <si>
    <t>IE181623520251</t>
  </si>
  <si>
    <t>MZT</t>
  </si>
  <si>
    <t>IE181565850535</t>
  </si>
  <si>
    <t>HWN</t>
  </si>
  <si>
    <t>IE181565850527</t>
  </si>
  <si>
    <t>DRU</t>
  </si>
  <si>
    <t>IE181565880538</t>
  </si>
  <si>
    <t>IE181565830541</t>
  </si>
  <si>
    <t>IE181623540253</t>
  </si>
  <si>
    <t>FHZ</t>
  </si>
  <si>
    <t>IE181623560255</t>
  </si>
  <si>
    <t>IE111110960817</t>
  </si>
  <si>
    <t>OMA</t>
  </si>
  <si>
    <t>IE111110970850</t>
  </si>
  <si>
    <t>GZP</t>
  </si>
  <si>
    <t>IE221254290364</t>
  </si>
  <si>
    <t>WOA</t>
  </si>
  <si>
    <t>IE221254210365</t>
  </si>
  <si>
    <t>IE221254280371</t>
  </si>
  <si>
    <t>IE181565860536</t>
  </si>
  <si>
    <t xml:space="preserve">Slaughter </t>
  </si>
  <si>
    <t xml:space="preserve">Initial </t>
  </si>
  <si>
    <t xml:space="preserve">Final </t>
  </si>
  <si>
    <t>Total  feed</t>
  </si>
  <si>
    <t>Dry matter</t>
  </si>
  <si>
    <t xml:space="preserve">Feed conversion </t>
  </si>
  <si>
    <t xml:space="preserve">Average daily </t>
  </si>
  <si>
    <t xml:space="preserve">Scrotal </t>
  </si>
  <si>
    <t xml:space="preserve">Pre-slaughter </t>
  </si>
  <si>
    <t xml:space="preserve">Pre-slaughter scanned </t>
  </si>
  <si>
    <t>Pre-slaughter intramuscular</t>
  </si>
  <si>
    <t xml:space="preserve">Carcass conformation </t>
  </si>
  <si>
    <t xml:space="preserve">Carcass fat </t>
  </si>
  <si>
    <t xml:space="preserve">Carcass </t>
  </si>
  <si>
    <t xml:space="preserve">Kill-out </t>
  </si>
  <si>
    <t>TAG</t>
  </si>
  <si>
    <t>Breed</t>
  </si>
  <si>
    <t>Date of birth</t>
  </si>
  <si>
    <t>date</t>
  </si>
  <si>
    <t>liveweight (kg)</t>
  </si>
  <si>
    <t>consumed (kg)</t>
  </si>
  <si>
    <t xml:space="preserve"> intake (kg/day)</t>
  </si>
  <si>
    <t>efficiency (dmi/adg)</t>
  </si>
  <si>
    <t>gain (kg)</t>
  </si>
  <si>
    <t>circumference (cm)</t>
  </si>
  <si>
    <t>scanned fat depth (mm)</t>
  </si>
  <si>
    <t>muscle depth (mm)</t>
  </si>
  <si>
    <t xml:space="preserve"> fat depth</t>
  </si>
  <si>
    <t>score (15 point scale)</t>
  </si>
  <si>
    <t>weight (kg)</t>
  </si>
  <si>
    <t>rate (%)</t>
  </si>
  <si>
    <t>U+</t>
  </si>
  <si>
    <t>2=</t>
  </si>
  <si>
    <t>2+</t>
  </si>
  <si>
    <t>U=</t>
  </si>
  <si>
    <t>3=</t>
  </si>
  <si>
    <t>3-</t>
  </si>
  <si>
    <t>2-</t>
  </si>
  <si>
    <t>E-</t>
  </si>
  <si>
    <t>3+</t>
  </si>
  <si>
    <t>4=</t>
  </si>
  <si>
    <t>4-</t>
  </si>
  <si>
    <t>E=</t>
  </si>
  <si>
    <t>R+</t>
  </si>
  <si>
    <t>1+</t>
  </si>
  <si>
    <t>U-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</si>
</sst>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2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8" fillId="0" borderId="10" xfId="56" applyFont="1" applyBorder="1" applyAlignment="1">
      <alignment horizontal="center"/>
      <protection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8" fillId="0" borderId="10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14.7109375" style="3" bestFit="1" customWidth="1"/>
    <col min="2" max="2" width="6.28125" style="3" bestFit="1" customWidth="1"/>
    <col min="3" max="3" width="12.140625" style="3" bestFit="1" customWidth="1"/>
    <col min="4" max="4" width="5.57421875" style="3" bestFit="1" customWidth="1"/>
    <col min="5" max="5" width="10.7109375" style="3" bestFit="1" customWidth="1"/>
    <col min="6" max="7" width="14.421875" style="3" bestFit="1" customWidth="1"/>
    <col min="8" max="8" width="14.140625" style="3" bestFit="1" customWidth="1"/>
    <col min="9" max="9" width="15.00390625" style="3" bestFit="1" customWidth="1"/>
    <col min="10" max="10" width="19.28125" style="3" bestFit="1" customWidth="1"/>
    <col min="11" max="11" width="13.57421875" style="3" bestFit="1" customWidth="1"/>
    <col min="12" max="12" width="18.421875" style="3" bestFit="1" customWidth="1"/>
    <col min="13" max="13" width="22.57421875" style="3" bestFit="1" customWidth="1"/>
    <col min="14" max="14" width="21.57421875" style="3" bestFit="1" customWidth="1"/>
    <col min="15" max="15" width="26.140625" style="3" bestFit="1" customWidth="1"/>
    <col min="16" max="16" width="11.00390625" style="3" bestFit="1" customWidth="1"/>
    <col min="17" max="17" width="20.57421875" style="3" bestFit="1" customWidth="1"/>
    <col min="18" max="18" width="19.8515625" style="3" bestFit="1" customWidth="1"/>
    <col min="19" max="19" width="8.421875" style="3" bestFit="1" customWidth="1"/>
    <col min="20" max="20" width="8.00390625" style="3" bestFit="1" customWidth="1"/>
    <col min="21" max="16384" width="9.140625" style="3" customWidth="1"/>
  </cols>
  <sheetData>
    <row r="1" spans="1:19" ht="15">
      <c r="A1" s="1" t="s">
        <v>127</v>
      </c>
      <c r="B1" s="2" t="s">
        <v>128</v>
      </c>
      <c r="C1" s="1" t="s">
        <v>129</v>
      </c>
      <c r="D1" s="2" t="s">
        <v>0</v>
      </c>
      <c r="E1" s="2" t="s">
        <v>112</v>
      </c>
      <c r="F1" s="2" t="s">
        <v>113</v>
      </c>
      <c r="G1" s="1" t="s">
        <v>114</v>
      </c>
      <c r="H1" s="2" t="s">
        <v>115</v>
      </c>
      <c r="I1" s="1" t="s">
        <v>116</v>
      </c>
      <c r="J1" s="1" t="s">
        <v>117</v>
      </c>
      <c r="K1" s="1" t="s">
        <v>118</v>
      </c>
      <c r="L1" s="1" t="s">
        <v>119</v>
      </c>
      <c r="M1" s="1" t="s">
        <v>120</v>
      </c>
      <c r="N1" s="1" t="s">
        <v>121</v>
      </c>
      <c r="O1" s="1" t="s">
        <v>122</v>
      </c>
      <c r="P1" s="1" t="s">
        <v>125</v>
      </c>
      <c r="Q1" s="1" t="s">
        <v>123</v>
      </c>
      <c r="R1" s="1" t="s">
        <v>124</v>
      </c>
      <c r="S1" s="1" t="s">
        <v>126</v>
      </c>
    </row>
    <row r="2" spans="5:19" ht="15">
      <c r="E2" s="2" t="s">
        <v>130</v>
      </c>
      <c r="F2" s="1" t="s">
        <v>131</v>
      </c>
      <c r="G2" s="1" t="s">
        <v>131</v>
      </c>
      <c r="H2" s="1" t="s">
        <v>132</v>
      </c>
      <c r="I2" s="1" t="s">
        <v>133</v>
      </c>
      <c r="J2" s="1" t="s">
        <v>134</v>
      </c>
      <c r="K2" s="1" t="s">
        <v>135</v>
      </c>
      <c r="L2" s="1" t="s">
        <v>136</v>
      </c>
      <c r="M2" s="1" t="s">
        <v>137</v>
      </c>
      <c r="N2" s="1" t="s">
        <v>138</v>
      </c>
      <c r="O2" s="1" t="s">
        <v>139</v>
      </c>
      <c r="P2" s="1" t="s">
        <v>141</v>
      </c>
      <c r="Q2" s="1" t="s">
        <v>140</v>
      </c>
      <c r="R2" s="1" t="s">
        <v>140</v>
      </c>
      <c r="S2" s="1" t="s">
        <v>142</v>
      </c>
    </row>
    <row r="3" spans="1:19" ht="15.75">
      <c r="A3" s="3" t="s">
        <v>69</v>
      </c>
      <c r="B3" s="3" t="s">
        <v>2</v>
      </c>
      <c r="C3" s="4">
        <v>40981</v>
      </c>
      <c r="D3" s="3" t="s">
        <v>70</v>
      </c>
      <c r="E3" s="4">
        <v>41492</v>
      </c>
      <c r="F3" s="3">
        <v>454</v>
      </c>
      <c r="G3" s="3">
        <v>636</v>
      </c>
      <c r="H3" s="3">
        <v>1074</v>
      </c>
      <c r="I3" s="7">
        <f>H3/101</f>
        <v>10.633663366336634</v>
      </c>
      <c r="J3" s="7">
        <f>I3/K3</f>
        <v>5.9010989010989015</v>
      </c>
      <c r="K3" s="6">
        <f>(G3-F3)/101</f>
        <v>1.801980198019802</v>
      </c>
      <c r="L3" s="3">
        <v>33</v>
      </c>
      <c r="M3" s="3">
        <v>4</v>
      </c>
      <c r="N3" s="3">
        <v>83</v>
      </c>
      <c r="O3" s="3">
        <v>2</v>
      </c>
      <c r="P3" s="5">
        <v>374.6</v>
      </c>
      <c r="Q3" s="5" t="s">
        <v>143</v>
      </c>
      <c r="R3" s="5" t="s">
        <v>144</v>
      </c>
      <c r="S3" s="8">
        <f>(P3/G3)*100</f>
        <v>58.89937106918239</v>
      </c>
    </row>
    <row r="4" spans="1:19" ht="15.75">
      <c r="A4" s="3" t="s">
        <v>66</v>
      </c>
      <c r="B4" s="3" t="s">
        <v>8</v>
      </c>
      <c r="C4" s="4">
        <v>40972</v>
      </c>
      <c r="D4" s="3" t="s">
        <v>9</v>
      </c>
      <c r="E4" s="4">
        <v>41492</v>
      </c>
      <c r="F4" s="3">
        <v>496</v>
      </c>
      <c r="G4" s="3">
        <v>692</v>
      </c>
      <c r="H4" s="3">
        <v>1209</v>
      </c>
      <c r="I4" s="7">
        <f aca="true" t="shared" si="0" ref="I4:I65">H4/101</f>
        <v>11.970297029702971</v>
      </c>
      <c r="J4" s="7">
        <f aca="true" t="shared" si="1" ref="J4:J65">I4/K4</f>
        <v>6.168367346938776</v>
      </c>
      <c r="K4" s="6">
        <f aca="true" t="shared" si="2" ref="K4:K65">(G4-F4)/101</f>
        <v>1.9405940594059405</v>
      </c>
      <c r="L4" s="3">
        <v>40</v>
      </c>
      <c r="M4" s="3">
        <v>5</v>
      </c>
      <c r="N4" s="3">
        <v>84</v>
      </c>
      <c r="O4" s="3">
        <v>4</v>
      </c>
      <c r="P4" s="5">
        <v>409</v>
      </c>
      <c r="Q4" s="5" t="s">
        <v>143</v>
      </c>
      <c r="R4" s="5" t="s">
        <v>145</v>
      </c>
      <c r="S4" s="8">
        <f aca="true" t="shared" si="3" ref="S4:S65">(P4/G4)*100</f>
        <v>59.104046242774565</v>
      </c>
    </row>
    <row r="5" spans="1:19" ht="15.75">
      <c r="A5" s="3" t="s">
        <v>67</v>
      </c>
      <c r="B5" s="3" t="s">
        <v>68</v>
      </c>
      <c r="C5" s="4">
        <v>40980</v>
      </c>
      <c r="D5" s="3" t="s">
        <v>20</v>
      </c>
      <c r="E5" s="4">
        <v>41492</v>
      </c>
      <c r="F5" s="3">
        <v>470</v>
      </c>
      <c r="G5" s="3">
        <v>678</v>
      </c>
      <c r="H5" s="3">
        <v>1239</v>
      </c>
      <c r="I5" s="7">
        <f t="shared" si="0"/>
        <v>12.267326732673267</v>
      </c>
      <c r="J5" s="7">
        <f t="shared" si="1"/>
        <v>5.956730769230769</v>
      </c>
      <c r="K5" s="6">
        <f t="shared" si="2"/>
        <v>2.0594059405940595</v>
      </c>
      <c r="L5" s="3">
        <v>35</v>
      </c>
      <c r="M5" s="3">
        <v>3</v>
      </c>
      <c r="N5" s="3">
        <v>82</v>
      </c>
      <c r="O5" s="3">
        <v>5</v>
      </c>
      <c r="P5" s="5">
        <v>384.8</v>
      </c>
      <c r="Q5" s="5" t="s">
        <v>146</v>
      </c>
      <c r="R5" s="5" t="s">
        <v>147</v>
      </c>
      <c r="S5" s="8">
        <f t="shared" si="3"/>
        <v>56.7551622418879</v>
      </c>
    </row>
    <row r="6" spans="1:19" ht="15.75">
      <c r="A6" s="3" t="s">
        <v>103</v>
      </c>
      <c r="B6" s="3" t="s">
        <v>5</v>
      </c>
      <c r="C6" s="4">
        <v>40981</v>
      </c>
      <c r="D6" s="3" t="s">
        <v>104</v>
      </c>
      <c r="E6" s="4">
        <v>41492</v>
      </c>
      <c r="F6" s="3">
        <v>448</v>
      </c>
      <c r="G6" s="3">
        <v>618</v>
      </c>
      <c r="H6" s="3">
        <v>1156</v>
      </c>
      <c r="I6" s="7">
        <f t="shared" si="0"/>
        <v>11.445544554455445</v>
      </c>
      <c r="J6" s="7">
        <f t="shared" si="1"/>
        <v>6.8</v>
      </c>
      <c r="K6" s="6">
        <f t="shared" si="2"/>
        <v>1.683168316831683</v>
      </c>
      <c r="L6" s="3">
        <v>34</v>
      </c>
      <c r="M6" s="3">
        <v>5</v>
      </c>
      <c r="N6" s="3">
        <v>83</v>
      </c>
      <c r="O6" s="3">
        <v>3.5</v>
      </c>
      <c r="P6" s="5">
        <v>365.7</v>
      </c>
      <c r="Q6" s="5" t="s">
        <v>143</v>
      </c>
      <c r="R6" s="5" t="s">
        <v>148</v>
      </c>
      <c r="S6" s="8">
        <f t="shared" si="3"/>
        <v>59.17475728155339</v>
      </c>
    </row>
    <row r="7" spans="1:19" ht="15.75">
      <c r="A7" s="3" t="s">
        <v>105</v>
      </c>
      <c r="B7" s="3" t="s">
        <v>5</v>
      </c>
      <c r="C7" s="4">
        <v>40999</v>
      </c>
      <c r="D7" s="3" t="s">
        <v>106</v>
      </c>
      <c r="E7" s="4">
        <v>41492</v>
      </c>
      <c r="F7" s="3">
        <v>440</v>
      </c>
      <c r="G7" s="3">
        <v>654</v>
      </c>
      <c r="H7" s="3">
        <v>1132</v>
      </c>
      <c r="I7" s="7">
        <f t="shared" si="0"/>
        <v>11.207920792079207</v>
      </c>
      <c r="J7" s="7">
        <f t="shared" si="1"/>
        <v>5.289719626168224</v>
      </c>
      <c r="K7" s="6">
        <f t="shared" si="2"/>
        <v>2.118811881188119</v>
      </c>
      <c r="L7" s="3">
        <v>35</v>
      </c>
      <c r="M7" s="3">
        <v>4</v>
      </c>
      <c r="N7" s="3">
        <v>74</v>
      </c>
      <c r="O7" s="3">
        <v>3</v>
      </c>
      <c r="P7" s="5">
        <v>396.1</v>
      </c>
      <c r="Q7" s="5" t="s">
        <v>143</v>
      </c>
      <c r="R7" s="5" t="s">
        <v>145</v>
      </c>
      <c r="S7" s="8">
        <f t="shared" si="3"/>
        <v>60.56574923547401</v>
      </c>
    </row>
    <row r="8" spans="1:19" ht="15.75">
      <c r="A8" s="3" t="s">
        <v>7</v>
      </c>
      <c r="B8" s="3" t="s">
        <v>8</v>
      </c>
      <c r="C8" s="4">
        <v>40971</v>
      </c>
      <c r="D8" s="3" t="s">
        <v>9</v>
      </c>
      <c r="E8" s="4">
        <v>41492</v>
      </c>
      <c r="F8" s="3">
        <v>524</v>
      </c>
      <c r="G8" s="3">
        <v>696</v>
      </c>
      <c r="H8" s="3">
        <v>1174</v>
      </c>
      <c r="I8" s="7">
        <f t="shared" si="0"/>
        <v>11.623762376237623</v>
      </c>
      <c r="J8" s="7">
        <f t="shared" si="1"/>
        <v>6.825581395348837</v>
      </c>
      <c r="K8" s="6">
        <f t="shared" si="2"/>
        <v>1.702970297029703</v>
      </c>
      <c r="L8" s="3">
        <v>39</v>
      </c>
      <c r="M8" s="3">
        <v>4</v>
      </c>
      <c r="N8" s="3">
        <v>77</v>
      </c>
      <c r="O8" s="3">
        <v>4</v>
      </c>
      <c r="P8" s="5">
        <v>403.6</v>
      </c>
      <c r="Q8" s="5" t="s">
        <v>143</v>
      </c>
      <c r="R8" s="5" t="s">
        <v>148</v>
      </c>
      <c r="S8" s="8">
        <f t="shared" si="3"/>
        <v>57.98850574712644</v>
      </c>
    </row>
    <row r="9" spans="1:19" ht="15.75">
      <c r="A9" s="3" t="s">
        <v>84</v>
      </c>
      <c r="B9" s="3" t="s">
        <v>15</v>
      </c>
      <c r="C9" s="4">
        <v>40969</v>
      </c>
      <c r="D9" s="3" t="s">
        <v>85</v>
      </c>
      <c r="E9" s="4">
        <v>41492</v>
      </c>
      <c r="F9" s="3">
        <v>502</v>
      </c>
      <c r="G9" s="3">
        <v>730</v>
      </c>
      <c r="H9" s="3">
        <v>1375</v>
      </c>
      <c r="I9" s="7">
        <f t="shared" si="0"/>
        <v>13.613861386138614</v>
      </c>
      <c r="J9" s="7">
        <f t="shared" si="1"/>
        <v>6.030701754385966</v>
      </c>
      <c r="K9" s="6">
        <f t="shared" si="2"/>
        <v>2.257425742574257</v>
      </c>
      <c r="L9" s="3">
        <v>34</v>
      </c>
      <c r="M9" s="3">
        <v>6</v>
      </c>
      <c r="N9" s="3">
        <v>86</v>
      </c>
      <c r="O9" s="3">
        <v>4</v>
      </c>
      <c r="P9" s="5">
        <v>428.5</v>
      </c>
      <c r="Q9" s="5" t="s">
        <v>143</v>
      </c>
      <c r="R9" s="5" t="s">
        <v>148</v>
      </c>
      <c r="S9" s="8">
        <f t="shared" si="3"/>
        <v>58.698630136986296</v>
      </c>
    </row>
    <row r="10" spans="1:19" ht="15.75">
      <c r="A10" s="3" t="s">
        <v>81</v>
      </c>
      <c r="B10" s="3" t="s">
        <v>68</v>
      </c>
      <c r="C10" s="4">
        <v>41007</v>
      </c>
      <c r="D10" s="3" t="s">
        <v>82</v>
      </c>
      <c r="E10" s="4">
        <v>41492</v>
      </c>
      <c r="F10" s="3">
        <v>440</v>
      </c>
      <c r="G10" s="3">
        <v>692</v>
      </c>
      <c r="H10" s="3">
        <v>1286</v>
      </c>
      <c r="I10" s="7">
        <f t="shared" si="0"/>
        <v>12.732673267326733</v>
      </c>
      <c r="J10" s="7">
        <f t="shared" si="1"/>
        <v>5.103174603174604</v>
      </c>
      <c r="K10" s="6">
        <f t="shared" si="2"/>
        <v>2.495049504950495</v>
      </c>
      <c r="L10" s="3">
        <v>29</v>
      </c>
      <c r="M10" s="3">
        <v>4</v>
      </c>
      <c r="N10" s="3">
        <v>80</v>
      </c>
      <c r="O10" s="3">
        <v>3.5</v>
      </c>
      <c r="P10" s="5">
        <v>398.5</v>
      </c>
      <c r="Q10" s="5" t="s">
        <v>146</v>
      </c>
      <c r="R10" s="5" t="s">
        <v>148</v>
      </c>
      <c r="S10" s="8">
        <f t="shared" si="3"/>
        <v>57.58670520231214</v>
      </c>
    </row>
    <row r="11" spans="1:19" ht="15.75">
      <c r="A11" s="3" t="s">
        <v>86</v>
      </c>
      <c r="B11" s="3" t="s">
        <v>5</v>
      </c>
      <c r="C11" s="4">
        <v>40972</v>
      </c>
      <c r="D11" s="3" t="s">
        <v>87</v>
      </c>
      <c r="E11" s="4">
        <v>41492</v>
      </c>
      <c r="F11" s="3">
        <v>474</v>
      </c>
      <c r="G11" s="3">
        <v>730</v>
      </c>
      <c r="H11" s="3">
        <v>1342</v>
      </c>
      <c r="I11" s="7">
        <f t="shared" si="0"/>
        <v>13.287128712871286</v>
      </c>
      <c r="J11" s="7">
        <f t="shared" si="1"/>
        <v>5.2421875</v>
      </c>
      <c r="K11" s="6">
        <f t="shared" si="2"/>
        <v>2.5346534653465347</v>
      </c>
      <c r="L11" s="3">
        <v>34</v>
      </c>
      <c r="M11" s="3">
        <v>3</v>
      </c>
      <c r="N11" s="3">
        <v>93</v>
      </c>
      <c r="O11" s="3">
        <v>2.5</v>
      </c>
      <c r="P11" s="5">
        <v>444.7</v>
      </c>
      <c r="Q11" s="5" t="s">
        <v>143</v>
      </c>
      <c r="R11" s="5" t="s">
        <v>149</v>
      </c>
      <c r="S11" s="8">
        <f t="shared" si="3"/>
        <v>60.917808219178085</v>
      </c>
    </row>
    <row r="12" spans="1:19" ht="15.75">
      <c r="A12" s="3" t="s">
        <v>88</v>
      </c>
      <c r="B12" s="3" t="s">
        <v>68</v>
      </c>
      <c r="C12" s="4">
        <v>41002</v>
      </c>
      <c r="D12" s="3" t="s">
        <v>82</v>
      </c>
      <c r="E12" s="4">
        <v>41492</v>
      </c>
      <c r="F12" s="3">
        <v>444</v>
      </c>
      <c r="G12" s="3">
        <v>646</v>
      </c>
      <c r="H12" s="3">
        <v>1126</v>
      </c>
      <c r="I12" s="7">
        <f t="shared" si="0"/>
        <v>11.148514851485148</v>
      </c>
      <c r="J12" s="7">
        <f t="shared" si="1"/>
        <v>5.574257425742574</v>
      </c>
      <c r="K12" s="6">
        <f t="shared" si="2"/>
        <v>2</v>
      </c>
      <c r="L12" s="3">
        <v>40</v>
      </c>
      <c r="M12" s="3">
        <v>2</v>
      </c>
      <c r="N12" s="3">
        <v>84</v>
      </c>
      <c r="O12" s="3">
        <v>3</v>
      </c>
      <c r="P12" s="5">
        <v>377.5</v>
      </c>
      <c r="Q12" s="5" t="s">
        <v>143</v>
      </c>
      <c r="R12" s="5" t="s">
        <v>145</v>
      </c>
      <c r="S12" s="8">
        <f t="shared" si="3"/>
        <v>58.43653250773993</v>
      </c>
    </row>
    <row r="13" spans="1:19" ht="15.75">
      <c r="A13" s="3" t="s">
        <v>80</v>
      </c>
      <c r="B13" s="3" t="s">
        <v>5</v>
      </c>
      <c r="C13" s="4">
        <v>40980</v>
      </c>
      <c r="D13" s="3" t="s">
        <v>22</v>
      </c>
      <c r="E13" s="4">
        <v>41492</v>
      </c>
      <c r="F13" s="3">
        <v>426</v>
      </c>
      <c r="G13" s="3">
        <v>690</v>
      </c>
      <c r="H13" s="3">
        <v>1199</v>
      </c>
      <c r="I13" s="7">
        <f t="shared" si="0"/>
        <v>11.871287128712872</v>
      </c>
      <c r="J13" s="7">
        <f t="shared" si="1"/>
        <v>4.541666666666667</v>
      </c>
      <c r="K13" s="6">
        <f t="shared" si="2"/>
        <v>2.613861386138614</v>
      </c>
      <c r="L13" s="3">
        <v>32</v>
      </c>
      <c r="M13" s="3">
        <v>3</v>
      </c>
      <c r="N13" s="3">
        <v>83</v>
      </c>
      <c r="O13" s="3">
        <v>2</v>
      </c>
      <c r="P13" s="5">
        <v>418.8</v>
      </c>
      <c r="Q13" s="5" t="s">
        <v>150</v>
      </c>
      <c r="R13" s="5" t="s">
        <v>144</v>
      </c>
      <c r="S13" s="8">
        <f t="shared" si="3"/>
        <v>60.695652173913054</v>
      </c>
    </row>
    <row r="14" spans="1:19" ht="15.75">
      <c r="A14" s="3" t="s">
        <v>99</v>
      </c>
      <c r="B14" s="3" t="s">
        <v>68</v>
      </c>
      <c r="C14" s="4">
        <v>40999</v>
      </c>
      <c r="D14" s="3" t="s">
        <v>97</v>
      </c>
      <c r="E14" s="4">
        <v>41492</v>
      </c>
      <c r="F14" s="3">
        <v>552</v>
      </c>
      <c r="G14" s="3">
        <v>758</v>
      </c>
      <c r="H14" s="3">
        <v>1299</v>
      </c>
      <c r="I14" s="7">
        <f t="shared" si="0"/>
        <v>12.861386138613861</v>
      </c>
      <c r="J14" s="7">
        <f t="shared" si="1"/>
        <v>6.305825242718447</v>
      </c>
      <c r="K14" s="6">
        <f t="shared" si="2"/>
        <v>2.0396039603960396</v>
      </c>
      <c r="L14" s="3">
        <v>42</v>
      </c>
      <c r="M14" s="3">
        <v>4</v>
      </c>
      <c r="N14" s="3">
        <v>90</v>
      </c>
      <c r="O14" s="3">
        <v>5</v>
      </c>
      <c r="P14" s="5">
        <v>428.1</v>
      </c>
      <c r="Q14" s="5" t="s">
        <v>143</v>
      </c>
      <c r="R14" s="5" t="s">
        <v>147</v>
      </c>
      <c r="S14" s="8">
        <f t="shared" si="3"/>
        <v>56.47757255936676</v>
      </c>
    </row>
    <row r="15" spans="1:19" ht="15.75">
      <c r="A15" s="3" t="s">
        <v>96</v>
      </c>
      <c r="B15" s="3" t="s">
        <v>68</v>
      </c>
      <c r="C15" s="4">
        <v>40982</v>
      </c>
      <c r="D15" s="3" t="s">
        <v>97</v>
      </c>
      <c r="E15" s="4">
        <v>41492</v>
      </c>
      <c r="F15" s="3">
        <v>568</v>
      </c>
      <c r="G15" s="3">
        <v>838</v>
      </c>
      <c r="H15" s="3">
        <v>1426</v>
      </c>
      <c r="I15" s="7">
        <f t="shared" si="0"/>
        <v>14.118811881188119</v>
      </c>
      <c r="J15" s="7">
        <f t="shared" si="1"/>
        <v>5.281481481481481</v>
      </c>
      <c r="K15" s="6">
        <f t="shared" si="2"/>
        <v>2.6732673267326734</v>
      </c>
      <c r="L15" s="3">
        <v>38</v>
      </c>
      <c r="M15" s="3">
        <v>4</v>
      </c>
      <c r="N15" s="3">
        <v>87</v>
      </c>
      <c r="O15" s="3">
        <v>4.5</v>
      </c>
      <c r="P15" s="5">
        <v>500.2</v>
      </c>
      <c r="Q15" s="5" t="s">
        <v>150</v>
      </c>
      <c r="R15" s="5" t="s">
        <v>148</v>
      </c>
      <c r="S15" s="8">
        <f t="shared" si="3"/>
        <v>59.68973747016706</v>
      </c>
    </row>
    <row r="16" spans="1:19" ht="15.75">
      <c r="A16" s="3" t="s">
        <v>94</v>
      </c>
      <c r="B16" s="3" t="s">
        <v>15</v>
      </c>
      <c r="C16" s="4">
        <v>40992</v>
      </c>
      <c r="D16" s="3" t="s">
        <v>95</v>
      </c>
      <c r="E16" s="4">
        <v>41492</v>
      </c>
      <c r="F16" s="3">
        <v>550</v>
      </c>
      <c r="G16" s="3">
        <v>808</v>
      </c>
      <c r="H16" s="3">
        <v>1342</v>
      </c>
      <c r="I16" s="7">
        <f t="shared" si="0"/>
        <v>13.287128712871286</v>
      </c>
      <c r="J16" s="7">
        <f t="shared" si="1"/>
        <v>5.201550387596899</v>
      </c>
      <c r="K16" s="6">
        <f t="shared" si="2"/>
        <v>2.5544554455445545</v>
      </c>
      <c r="L16" s="3">
        <v>32</v>
      </c>
      <c r="M16" s="3">
        <v>5</v>
      </c>
      <c r="N16" s="3">
        <v>98</v>
      </c>
      <c r="O16" s="3">
        <v>5</v>
      </c>
      <c r="P16" s="5">
        <v>477.6</v>
      </c>
      <c r="Q16" s="5" t="s">
        <v>143</v>
      </c>
      <c r="R16" s="5" t="s">
        <v>151</v>
      </c>
      <c r="S16" s="8">
        <f t="shared" si="3"/>
        <v>59.10891089108912</v>
      </c>
    </row>
    <row r="17" spans="1:19" ht="15.75">
      <c r="A17" s="3" t="s">
        <v>111</v>
      </c>
      <c r="B17" s="3" t="s">
        <v>5</v>
      </c>
      <c r="C17" s="4">
        <v>40995</v>
      </c>
      <c r="D17" s="3" t="s">
        <v>13</v>
      </c>
      <c r="E17" s="4">
        <v>41492</v>
      </c>
      <c r="F17" s="3">
        <v>472</v>
      </c>
      <c r="G17" s="3">
        <v>700</v>
      </c>
      <c r="H17" s="3">
        <v>1126</v>
      </c>
      <c r="I17" s="7">
        <f t="shared" si="0"/>
        <v>11.148514851485148</v>
      </c>
      <c r="J17" s="7">
        <f t="shared" si="1"/>
        <v>4.93859649122807</v>
      </c>
      <c r="K17" s="6">
        <f t="shared" si="2"/>
        <v>2.257425742574257</v>
      </c>
      <c r="L17" s="3">
        <v>39</v>
      </c>
      <c r="M17" s="3">
        <v>3</v>
      </c>
      <c r="N17" s="3">
        <v>86</v>
      </c>
      <c r="O17" s="3">
        <v>3.5</v>
      </c>
      <c r="P17" s="5">
        <v>422.6</v>
      </c>
      <c r="Q17" s="5" t="s">
        <v>150</v>
      </c>
      <c r="R17" s="5" t="s">
        <v>152</v>
      </c>
      <c r="S17" s="8">
        <f t="shared" si="3"/>
        <v>60.371428571428574</v>
      </c>
    </row>
    <row r="18" spans="1:19" ht="15.75">
      <c r="A18" s="3" t="s">
        <v>98</v>
      </c>
      <c r="B18" s="3" t="s">
        <v>5</v>
      </c>
      <c r="C18" s="4">
        <v>40996</v>
      </c>
      <c r="D18" s="3" t="s">
        <v>13</v>
      </c>
      <c r="E18" s="4">
        <v>41492</v>
      </c>
      <c r="F18" s="3">
        <v>556</v>
      </c>
      <c r="G18" s="3">
        <v>848</v>
      </c>
      <c r="H18" s="3">
        <v>1480</v>
      </c>
      <c r="I18" s="7">
        <f t="shared" si="0"/>
        <v>14.653465346534654</v>
      </c>
      <c r="J18" s="7">
        <f t="shared" si="1"/>
        <v>5.068493150684932</v>
      </c>
      <c r="K18" s="6">
        <f t="shared" si="2"/>
        <v>2.891089108910891</v>
      </c>
      <c r="L18" s="3">
        <v>39</v>
      </c>
      <c r="M18" s="3">
        <v>5</v>
      </c>
      <c r="N18" s="3">
        <v>87</v>
      </c>
      <c r="O18" s="3">
        <v>4.5</v>
      </c>
      <c r="P18" s="5">
        <v>495.7</v>
      </c>
      <c r="Q18" s="5" t="s">
        <v>143</v>
      </c>
      <c r="R18" s="5" t="s">
        <v>147</v>
      </c>
      <c r="S18" s="8">
        <f t="shared" si="3"/>
        <v>58.45518867924528</v>
      </c>
    </row>
    <row r="19" spans="1:19" ht="15.75">
      <c r="A19" s="3" t="s">
        <v>92</v>
      </c>
      <c r="B19" s="3" t="s">
        <v>15</v>
      </c>
      <c r="C19" s="4">
        <v>41010</v>
      </c>
      <c r="D19" s="3" t="s">
        <v>93</v>
      </c>
      <c r="E19" s="4">
        <v>41492</v>
      </c>
      <c r="F19" s="3">
        <v>448</v>
      </c>
      <c r="G19" s="3">
        <v>698</v>
      </c>
      <c r="H19" s="3">
        <v>1261</v>
      </c>
      <c r="I19" s="7">
        <f t="shared" si="0"/>
        <v>12.485148514851485</v>
      </c>
      <c r="J19" s="7">
        <f t="shared" si="1"/>
        <v>5.044</v>
      </c>
      <c r="K19" s="6">
        <f t="shared" si="2"/>
        <v>2.4752475247524752</v>
      </c>
      <c r="L19" s="3">
        <v>32</v>
      </c>
      <c r="M19" s="3">
        <v>3</v>
      </c>
      <c r="N19" s="3">
        <v>92</v>
      </c>
      <c r="O19" s="3">
        <v>5</v>
      </c>
      <c r="P19" s="5">
        <v>413.8</v>
      </c>
      <c r="Q19" s="5" t="s">
        <v>143</v>
      </c>
      <c r="R19" s="5" t="s">
        <v>153</v>
      </c>
      <c r="S19" s="8">
        <f t="shared" si="3"/>
        <v>59.2836676217765</v>
      </c>
    </row>
    <row r="20" spans="1:19" ht="15.75">
      <c r="A20" s="3" t="s">
        <v>89</v>
      </c>
      <c r="B20" s="3" t="s">
        <v>15</v>
      </c>
      <c r="C20" s="4">
        <v>40986</v>
      </c>
      <c r="D20" s="3" t="s">
        <v>63</v>
      </c>
      <c r="E20" s="4">
        <v>41492</v>
      </c>
      <c r="F20" s="3">
        <v>520</v>
      </c>
      <c r="G20" s="3">
        <v>772</v>
      </c>
      <c r="H20" s="3">
        <v>1385</v>
      </c>
      <c r="I20" s="7">
        <f t="shared" si="0"/>
        <v>13.712871287128714</v>
      </c>
      <c r="J20" s="7">
        <f t="shared" si="1"/>
        <v>5.496031746031746</v>
      </c>
      <c r="K20" s="6">
        <f t="shared" si="2"/>
        <v>2.495049504950495</v>
      </c>
      <c r="L20" s="3">
        <v>38</v>
      </c>
      <c r="M20" s="3">
        <v>4</v>
      </c>
      <c r="N20" s="3">
        <v>92</v>
      </c>
      <c r="O20" s="3">
        <v>5.5</v>
      </c>
      <c r="P20" s="5">
        <v>452.8</v>
      </c>
      <c r="Q20" s="5" t="s">
        <v>150</v>
      </c>
      <c r="R20" s="5" t="s">
        <v>152</v>
      </c>
      <c r="S20" s="8">
        <f t="shared" si="3"/>
        <v>58.652849740932645</v>
      </c>
    </row>
    <row r="21" spans="1:19" ht="15.75">
      <c r="A21" s="3" t="s">
        <v>100</v>
      </c>
      <c r="B21" s="3" t="s">
        <v>26</v>
      </c>
      <c r="C21" s="4">
        <v>41012</v>
      </c>
      <c r="D21" s="3" t="s">
        <v>101</v>
      </c>
      <c r="E21" s="4">
        <v>41492</v>
      </c>
      <c r="F21" s="3">
        <v>445</v>
      </c>
      <c r="G21" s="3">
        <v>682</v>
      </c>
      <c r="H21" s="3">
        <v>1154</v>
      </c>
      <c r="I21" s="7">
        <f t="shared" si="0"/>
        <v>11.425742574257425</v>
      </c>
      <c r="J21" s="7">
        <f t="shared" si="1"/>
        <v>4.869198312236287</v>
      </c>
      <c r="K21" s="6">
        <f t="shared" si="2"/>
        <v>2.3465346534653464</v>
      </c>
      <c r="L21" s="3">
        <v>36</v>
      </c>
      <c r="M21" s="3">
        <v>2</v>
      </c>
      <c r="N21" s="3">
        <v>81</v>
      </c>
      <c r="O21" s="3">
        <v>2.5</v>
      </c>
      <c r="P21" s="5">
        <v>415.1</v>
      </c>
      <c r="Q21" s="5" t="s">
        <v>150</v>
      </c>
      <c r="R21" s="5" t="s">
        <v>145</v>
      </c>
      <c r="S21" s="8">
        <f t="shared" si="3"/>
        <v>60.86510263929619</v>
      </c>
    </row>
    <row r="22" spans="1:19" ht="15.75">
      <c r="A22" s="3" t="s">
        <v>83</v>
      </c>
      <c r="B22" s="3" t="s">
        <v>15</v>
      </c>
      <c r="C22" s="4">
        <v>41012</v>
      </c>
      <c r="D22" s="3" t="s">
        <v>63</v>
      </c>
      <c r="E22" s="4">
        <v>41492</v>
      </c>
      <c r="F22" s="3">
        <v>445</v>
      </c>
      <c r="G22" s="3">
        <v>678</v>
      </c>
      <c r="H22" s="3">
        <v>1176</v>
      </c>
      <c r="I22" s="7">
        <f t="shared" si="0"/>
        <v>11.643564356435643</v>
      </c>
      <c r="J22" s="7">
        <f t="shared" si="1"/>
        <v>5.047210300429184</v>
      </c>
      <c r="K22" s="6">
        <f t="shared" si="2"/>
        <v>2.3069306930693068</v>
      </c>
      <c r="L22" s="3">
        <v>32</v>
      </c>
      <c r="M22" s="3">
        <v>4</v>
      </c>
      <c r="N22" s="3">
        <v>85</v>
      </c>
      <c r="O22" s="3">
        <v>2</v>
      </c>
      <c r="P22" s="5">
        <v>408.9</v>
      </c>
      <c r="Q22" s="5" t="s">
        <v>150</v>
      </c>
      <c r="R22" s="5" t="s">
        <v>144</v>
      </c>
      <c r="S22" s="8">
        <f t="shared" si="3"/>
        <v>60.309734513274336</v>
      </c>
    </row>
    <row r="23" spans="1:19" ht="15.75">
      <c r="A23" s="3" t="s">
        <v>102</v>
      </c>
      <c r="B23" s="3" t="s">
        <v>15</v>
      </c>
      <c r="C23" s="4">
        <v>41013</v>
      </c>
      <c r="D23" s="3" t="s">
        <v>63</v>
      </c>
      <c r="E23" s="4">
        <v>41492</v>
      </c>
      <c r="F23" s="3">
        <v>438</v>
      </c>
      <c r="G23" s="3">
        <v>728</v>
      </c>
      <c r="H23" s="3">
        <v>1258</v>
      </c>
      <c r="I23" s="7">
        <f t="shared" si="0"/>
        <v>12.455445544554456</v>
      </c>
      <c r="J23" s="7">
        <f t="shared" si="1"/>
        <v>4.337931034482759</v>
      </c>
      <c r="K23" s="6">
        <f t="shared" si="2"/>
        <v>2.871287128712871</v>
      </c>
      <c r="L23" s="3">
        <v>35</v>
      </c>
      <c r="M23" s="3">
        <v>3</v>
      </c>
      <c r="N23" s="3">
        <v>95</v>
      </c>
      <c r="O23" s="3">
        <v>2.5</v>
      </c>
      <c r="P23" s="5">
        <v>451</v>
      </c>
      <c r="Q23" s="5" t="s">
        <v>154</v>
      </c>
      <c r="R23" s="5" t="s">
        <v>145</v>
      </c>
      <c r="S23" s="8">
        <f t="shared" si="3"/>
        <v>61.95054945054945</v>
      </c>
    </row>
    <row r="24" spans="1:19" ht="15.75">
      <c r="A24" s="3" t="s">
        <v>90</v>
      </c>
      <c r="B24" s="3" t="s">
        <v>26</v>
      </c>
      <c r="C24" s="4">
        <v>41009</v>
      </c>
      <c r="D24" s="3" t="s">
        <v>91</v>
      </c>
      <c r="E24" s="4">
        <v>41492</v>
      </c>
      <c r="F24" s="3">
        <v>473</v>
      </c>
      <c r="G24" s="3">
        <v>692</v>
      </c>
      <c r="H24" s="3">
        <v>1223</v>
      </c>
      <c r="I24" s="7">
        <f t="shared" si="0"/>
        <v>12.108910891089108</v>
      </c>
      <c r="J24" s="7">
        <f t="shared" si="1"/>
        <v>5.584474885844748</v>
      </c>
      <c r="K24" s="6">
        <f t="shared" si="2"/>
        <v>2.1683168316831685</v>
      </c>
      <c r="L24" s="3">
        <v>32</v>
      </c>
      <c r="M24" s="3">
        <v>2</v>
      </c>
      <c r="N24" s="3">
        <v>86</v>
      </c>
      <c r="O24" s="3">
        <v>3</v>
      </c>
      <c r="P24" s="5">
        <v>423</v>
      </c>
      <c r="Q24" s="5" t="s">
        <v>150</v>
      </c>
      <c r="R24" s="5" t="s">
        <v>148</v>
      </c>
      <c r="S24" s="8">
        <f t="shared" si="3"/>
        <v>61.1271676300578</v>
      </c>
    </row>
    <row r="25" spans="1:19" ht="15.75">
      <c r="A25" s="3" t="s">
        <v>73</v>
      </c>
      <c r="B25" s="3" t="s">
        <v>11</v>
      </c>
      <c r="C25" s="4">
        <v>41014</v>
      </c>
      <c r="D25" s="3" t="s">
        <v>74</v>
      </c>
      <c r="E25" s="4">
        <v>41492</v>
      </c>
      <c r="F25" s="3">
        <v>404</v>
      </c>
      <c r="G25" s="3">
        <v>670</v>
      </c>
      <c r="H25" s="3">
        <v>1341</v>
      </c>
      <c r="I25" s="7">
        <f t="shared" si="0"/>
        <v>13.277227722772277</v>
      </c>
      <c r="J25" s="7">
        <f t="shared" si="1"/>
        <v>5.041353383458646</v>
      </c>
      <c r="K25" s="6">
        <f t="shared" si="2"/>
        <v>2.633663366336634</v>
      </c>
      <c r="L25" s="3">
        <v>35</v>
      </c>
      <c r="M25" s="3">
        <v>2</v>
      </c>
      <c r="N25" s="3">
        <v>77</v>
      </c>
      <c r="O25" s="3">
        <v>3.5</v>
      </c>
      <c r="P25" s="5">
        <v>367.7</v>
      </c>
      <c r="Q25" s="5" t="s">
        <v>146</v>
      </c>
      <c r="R25" s="5" t="s">
        <v>148</v>
      </c>
      <c r="S25" s="8">
        <f t="shared" si="3"/>
        <v>54.88059701492537</v>
      </c>
    </row>
    <row r="26" spans="1:19" ht="15.75">
      <c r="A26" s="3" t="s">
        <v>71</v>
      </c>
      <c r="B26" s="3" t="s">
        <v>68</v>
      </c>
      <c r="C26" s="4">
        <v>41009</v>
      </c>
      <c r="D26" s="3" t="s">
        <v>72</v>
      </c>
      <c r="E26" s="4">
        <v>41492</v>
      </c>
      <c r="F26" s="3">
        <v>446</v>
      </c>
      <c r="G26" s="3">
        <v>682</v>
      </c>
      <c r="H26" s="3">
        <v>1278</v>
      </c>
      <c r="I26" s="7">
        <f t="shared" si="0"/>
        <v>12.653465346534654</v>
      </c>
      <c r="J26" s="7">
        <f t="shared" si="1"/>
        <v>5.415254237288136</v>
      </c>
      <c r="K26" s="6">
        <f t="shared" si="2"/>
        <v>2.3366336633663365</v>
      </c>
      <c r="L26" s="3">
        <v>35</v>
      </c>
      <c r="M26" s="3">
        <v>4</v>
      </c>
      <c r="N26" s="3">
        <v>89</v>
      </c>
      <c r="O26" s="3">
        <v>3.5</v>
      </c>
      <c r="P26" s="5">
        <v>392.8</v>
      </c>
      <c r="Q26" s="5" t="s">
        <v>143</v>
      </c>
      <c r="R26" s="5" t="s">
        <v>148</v>
      </c>
      <c r="S26" s="8">
        <f t="shared" si="3"/>
        <v>57.59530791788856</v>
      </c>
    </row>
    <row r="27" spans="1:19" ht="15.75">
      <c r="A27" s="3" t="s">
        <v>109</v>
      </c>
      <c r="B27" s="3" t="s">
        <v>5</v>
      </c>
      <c r="C27" s="4">
        <v>40973</v>
      </c>
      <c r="D27" s="3" t="s">
        <v>54</v>
      </c>
      <c r="E27" s="4">
        <v>41492</v>
      </c>
      <c r="F27" s="3">
        <v>413</v>
      </c>
      <c r="G27" s="3">
        <v>664</v>
      </c>
      <c r="H27" s="3">
        <v>1198</v>
      </c>
      <c r="I27" s="7">
        <f t="shared" si="0"/>
        <v>11.861386138613861</v>
      </c>
      <c r="J27" s="7">
        <f t="shared" si="1"/>
        <v>4.772908366533865</v>
      </c>
      <c r="K27" s="6">
        <f t="shared" si="2"/>
        <v>2.485148514851485</v>
      </c>
      <c r="L27" s="3">
        <v>36</v>
      </c>
      <c r="M27" s="3">
        <v>2</v>
      </c>
      <c r="N27" s="3">
        <v>81</v>
      </c>
      <c r="O27" s="3">
        <v>2.5</v>
      </c>
      <c r="P27" s="5">
        <v>409.8</v>
      </c>
      <c r="Q27" s="5" t="s">
        <v>143</v>
      </c>
      <c r="R27" s="5" t="s">
        <v>148</v>
      </c>
      <c r="S27" s="8">
        <f t="shared" si="3"/>
        <v>61.716867469879524</v>
      </c>
    </row>
    <row r="28" spans="1:19" ht="15.75">
      <c r="A28" s="3" t="s">
        <v>110</v>
      </c>
      <c r="B28" s="3" t="s">
        <v>68</v>
      </c>
      <c r="C28" s="4">
        <v>40998</v>
      </c>
      <c r="D28" s="3" t="s">
        <v>97</v>
      </c>
      <c r="E28" s="4">
        <v>41492</v>
      </c>
      <c r="F28" s="3">
        <v>370</v>
      </c>
      <c r="G28" s="3">
        <v>678</v>
      </c>
      <c r="H28" s="3">
        <v>1277</v>
      </c>
      <c r="I28" s="7">
        <f t="shared" si="0"/>
        <v>12.643564356435643</v>
      </c>
      <c r="J28" s="7">
        <f t="shared" si="1"/>
        <v>4.146103896103896</v>
      </c>
      <c r="K28" s="6">
        <f t="shared" si="2"/>
        <v>3.0495049504950495</v>
      </c>
      <c r="L28" s="3">
        <v>44</v>
      </c>
      <c r="M28" s="3">
        <v>3</v>
      </c>
      <c r="N28" s="3">
        <v>82</v>
      </c>
      <c r="O28" s="3">
        <v>3.5</v>
      </c>
      <c r="P28" s="5">
        <v>384.8</v>
      </c>
      <c r="Q28" s="5" t="s">
        <v>143</v>
      </c>
      <c r="R28" s="5" t="s">
        <v>145</v>
      </c>
      <c r="S28" s="8">
        <f t="shared" si="3"/>
        <v>56.7551622418879</v>
      </c>
    </row>
    <row r="29" spans="1:19" ht="15.75">
      <c r="A29" s="3" t="s">
        <v>107</v>
      </c>
      <c r="B29" s="3" t="s">
        <v>18</v>
      </c>
      <c r="C29" s="4">
        <v>40971</v>
      </c>
      <c r="D29" s="3" t="s">
        <v>108</v>
      </c>
      <c r="E29" s="4">
        <v>41492</v>
      </c>
      <c r="F29" s="3">
        <v>422</v>
      </c>
      <c r="G29" s="3">
        <v>684</v>
      </c>
      <c r="H29" s="3">
        <v>1278</v>
      </c>
      <c r="I29" s="7">
        <f t="shared" si="0"/>
        <v>12.653465346534654</v>
      </c>
      <c r="J29" s="7">
        <f t="shared" si="1"/>
        <v>4.877862595419847</v>
      </c>
      <c r="K29" s="6">
        <f t="shared" si="2"/>
        <v>2.594059405940594</v>
      </c>
      <c r="L29" s="3">
        <v>38</v>
      </c>
      <c r="M29" s="3">
        <v>3</v>
      </c>
      <c r="N29" s="3">
        <v>81</v>
      </c>
      <c r="O29" s="3">
        <v>3</v>
      </c>
      <c r="P29" s="5">
        <v>412.4</v>
      </c>
      <c r="Q29" s="5" t="s">
        <v>143</v>
      </c>
      <c r="R29" s="5" t="s">
        <v>148</v>
      </c>
      <c r="S29" s="8">
        <f t="shared" si="3"/>
        <v>60.29239766081871</v>
      </c>
    </row>
    <row r="30" spans="1:19" ht="15.75">
      <c r="A30" s="3" t="s">
        <v>79</v>
      </c>
      <c r="B30" s="3" t="s">
        <v>5</v>
      </c>
      <c r="C30" s="4">
        <v>41016</v>
      </c>
      <c r="D30" s="3" t="s">
        <v>59</v>
      </c>
      <c r="E30" s="4">
        <v>41492</v>
      </c>
      <c r="F30" s="3">
        <v>381</v>
      </c>
      <c r="G30" s="3">
        <v>650</v>
      </c>
      <c r="H30" s="3">
        <v>1297</v>
      </c>
      <c r="I30" s="7">
        <f t="shared" si="0"/>
        <v>12.841584158415841</v>
      </c>
      <c r="J30" s="7">
        <f t="shared" si="1"/>
        <v>4.821561338289962</v>
      </c>
      <c r="K30" s="6">
        <f t="shared" si="2"/>
        <v>2.6633663366336635</v>
      </c>
      <c r="L30" s="3">
        <v>33</v>
      </c>
      <c r="M30" s="3">
        <v>5</v>
      </c>
      <c r="N30" s="3">
        <v>92</v>
      </c>
      <c r="O30" s="3">
        <v>3.5</v>
      </c>
      <c r="P30" s="5">
        <v>382.2</v>
      </c>
      <c r="Q30" s="5" t="s">
        <v>143</v>
      </c>
      <c r="R30" s="5" t="s">
        <v>147</v>
      </c>
      <c r="S30" s="8">
        <f t="shared" si="3"/>
        <v>58.8</v>
      </c>
    </row>
    <row r="31" spans="1:19" ht="15.75">
      <c r="A31" s="3" t="s">
        <v>77</v>
      </c>
      <c r="B31" s="3" t="s">
        <v>8</v>
      </c>
      <c r="C31" s="4">
        <v>41001</v>
      </c>
      <c r="D31" s="3" t="s">
        <v>78</v>
      </c>
      <c r="E31" s="4">
        <v>41492</v>
      </c>
      <c r="F31" s="3">
        <v>414</v>
      </c>
      <c r="G31" s="3">
        <v>664</v>
      </c>
      <c r="H31" s="3">
        <v>1245</v>
      </c>
      <c r="I31" s="7">
        <f t="shared" si="0"/>
        <v>12.326732673267326</v>
      </c>
      <c r="J31" s="7">
        <f t="shared" si="1"/>
        <v>4.9799999999999995</v>
      </c>
      <c r="K31" s="6">
        <f t="shared" si="2"/>
        <v>2.4752475247524752</v>
      </c>
      <c r="L31" s="3">
        <v>35</v>
      </c>
      <c r="M31" s="3">
        <v>2</v>
      </c>
      <c r="N31" s="3">
        <v>85</v>
      </c>
      <c r="O31" s="3">
        <v>2</v>
      </c>
      <c r="P31" s="5">
        <v>396.7</v>
      </c>
      <c r="Q31" s="5" t="s">
        <v>143</v>
      </c>
      <c r="R31" s="5" t="s">
        <v>145</v>
      </c>
      <c r="S31" s="8">
        <f t="shared" si="3"/>
        <v>59.743975903614455</v>
      </c>
    </row>
    <row r="32" spans="1:19" ht="15.75">
      <c r="A32" s="3" t="s">
        <v>58</v>
      </c>
      <c r="B32" s="3" t="s">
        <v>5</v>
      </c>
      <c r="C32" s="4">
        <v>41027</v>
      </c>
      <c r="D32" s="3" t="s">
        <v>59</v>
      </c>
      <c r="E32" s="4">
        <v>41492</v>
      </c>
      <c r="F32" s="3">
        <v>430</v>
      </c>
      <c r="G32" s="3">
        <v>710</v>
      </c>
      <c r="H32" s="3">
        <v>1332</v>
      </c>
      <c r="I32" s="7">
        <f t="shared" si="0"/>
        <v>13.188118811881187</v>
      </c>
      <c r="J32" s="7">
        <f t="shared" si="1"/>
        <v>4.757142857142857</v>
      </c>
      <c r="K32" s="6">
        <f t="shared" si="2"/>
        <v>2.772277227722772</v>
      </c>
      <c r="L32" s="3">
        <v>42</v>
      </c>
      <c r="M32" s="3">
        <v>2</v>
      </c>
      <c r="N32" s="3">
        <v>83</v>
      </c>
      <c r="O32" s="3">
        <v>4.5</v>
      </c>
      <c r="P32" s="5">
        <v>400.2</v>
      </c>
      <c r="Q32" s="5" t="s">
        <v>143</v>
      </c>
      <c r="R32" s="5" t="s">
        <v>148</v>
      </c>
      <c r="S32" s="8">
        <f t="shared" si="3"/>
        <v>56.366197183098585</v>
      </c>
    </row>
    <row r="33" spans="1:19" ht="15.75">
      <c r="A33" s="3" t="s">
        <v>64</v>
      </c>
      <c r="B33" s="3" t="s">
        <v>15</v>
      </c>
      <c r="C33" s="4">
        <v>41005</v>
      </c>
      <c r="D33" s="3" t="s">
        <v>65</v>
      </c>
      <c r="E33" s="4">
        <v>41492</v>
      </c>
      <c r="F33" s="3">
        <v>474</v>
      </c>
      <c r="G33" s="3">
        <v>770</v>
      </c>
      <c r="H33" s="3">
        <v>1549</v>
      </c>
      <c r="I33" s="7">
        <f t="shared" si="0"/>
        <v>15.336633663366337</v>
      </c>
      <c r="J33" s="7">
        <f t="shared" si="1"/>
        <v>5.233108108108108</v>
      </c>
      <c r="K33" s="6">
        <f t="shared" si="2"/>
        <v>2.9306930693069306</v>
      </c>
      <c r="L33" s="3">
        <v>37</v>
      </c>
      <c r="M33" s="3">
        <v>5</v>
      </c>
      <c r="N33" s="3">
        <v>85</v>
      </c>
      <c r="O33" s="3">
        <v>3.5</v>
      </c>
      <c r="P33" s="5">
        <v>430.4</v>
      </c>
      <c r="Q33" s="5" t="s">
        <v>143</v>
      </c>
      <c r="R33" s="5" t="s">
        <v>148</v>
      </c>
      <c r="S33" s="8">
        <f t="shared" si="3"/>
        <v>55.89610389610389</v>
      </c>
    </row>
    <row r="34" spans="1:19" ht="15.75">
      <c r="A34" s="3" t="s">
        <v>75</v>
      </c>
      <c r="B34" s="3" t="s">
        <v>26</v>
      </c>
      <c r="C34" s="4">
        <v>40985</v>
      </c>
      <c r="D34" s="3" t="s">
        <v>76</v>
      </c>
      <c r="E34" s="4">
        <v>41492</v>
      </c>
      <c r="F34" s="3">
        <v>429</v>
      </c>
      <c r="G34" s="3">
        <v>664</v>
      </c>
      <c r="H34" s="3">
        <v>1283</v>
      </c>
      <c r="I34" s="7">
        <f t="shared" si="0"/>
        <v>12.702970297029703</v>
      </c>
      <c r="J34" s="7">
        <f t="shared" si="1"/>
        <v>5.459574468085107</v>
      </c>
      <c r="K34" s="6">
        <f t="shared" si="2"/>
        <v>2.3267326732673266</v>
      </c>
      <c r="L34" s="3">
        <v>35</v>
      </c>
      <c r="M34" s="3">
        <v>3</v>
      </c>
      <c r="N34" s="3">
        <v>83</v>
      </c>
      <c r="O34" s="3">
        <v>2.5</v>
      </c>
      <c r="P34" s="5">
        <v>388.7</v>
      </c>
      <c r="Q34" s="5" t="s">
        <v>143</v>
      </c>
      <c r="R34" s="5" t="s">
        <v>145</v>
      </c>
      <c r="S34" s="8">
        <f t="shared" si="3"/>
        <v>58.53915662650601</v>
      </c>
    </row>
    <row r="35" spans="1:19" ht="15.75">
      <c r="A35" s="3" t="s">
        <v>62</v>
      </c>
      <c r="B35" s="3" t="s">
        <v>15</v>
      </c>
      <c r="C35" s="4">
        <v>40992</v>
      </c>
      <c r="D35" s="3" t="s">
        <v>63</v>
      </c>
      <c r="E35" s="4">
        <v>41492</v>
      </c>
      <c r="F35" s="3">
        <v>457</v>
      </c>
      <c r="G35" s="3">
        <v>704</v>
      </c>
      <c r="H35" s="3">
        <v>1358</v>
      </c>
      <c r="I35" s="7">
        <f t="shared" si="0"/>
        <v>13.445544554455445</v>
      </c>
      <c r="J35" s="7">
        <f t="shared" si="1"/>
        <v>5.497975708502024</v>
      </c>
      <c r="K35" s="6">
        <f t="shared" si="2"/>
        <v>2.4455445544554455</v>
      </c>
      <c r="L35" s="3">
        <v>35</v>
      </c>
      <c r="M35" s="3">
        <v>5</v>
      </c>
      <c r="N35" s="3">
        <v>88</v>
      </c>
      <c r="O35" s="3">
        <v>2</v>
      </c>
      <c r="P35" s="5">
        <v>410.4</v>
      </c>
      <c r="Q35" s="5" t="s">
        <v>143</v>
      </c>
      <c r="R35" s="5" t="s">
        <v>145</v>
      </c>
      <c r="S35" s="8">
        <f t="shared" si="3"/>
        <v>58.29545454545454</v>
      </c>
    </row>
    <row r="36" spans="1:19" ht="15.75">
      <c r="A36" s="3" t="s">
        <v>60</v>
      </c>
      <c r="B36" s="3" t="s">
        <v>15</v>
      </c>
      <c r="C36" s="4">
        <v>40975</v>
      </c>
      <c r="D36" s="3" t="s">
        <v>61</v>
      </c>
      <c r="E36" s="4">
        <v>41492</v>
      </c>
      <c r="F36" s="3">
        <v>452</v>
      </c>
      <c r="G36" s="3">
        <v>682</v>
      </c>
      <c r="H36" s="3">
        <v>1301</v>
      </c>
      <c r="I36" s="7">
        <f t="shared" si="0"/>
        <v>12.881188118811881</v>
      </c>
      <c r="J36" s="7">
        <f t="shared" si="1"/>
        <v>5.656521739130436</v>
      </c>
      <c r="K36" s="6">
        <f t="shared" si="2"/>
        <v>2.277227722772277</v>
      </c>
      <c r="L36" s="3">
        <v>35</v>
      </c>
      <c r="M36" s="3">
        <v>4</v>
      </c>
      <c r="N36" s="3">
        <v>88</v>
      </c>
      <c r="O36" s="3">
        <v>2.5</v>
      </c>
      <c r="P36" s="5">
        <v>411.8</v>
      </c>
      <c r="Q36" s="5" t="s">
        <v>143</v>
      </c>
      <c r="R36" s="5" t="s">
        <v>145</v>
      </c>
      <c r="S36" s="8">
        <f t="shared" si="3"/>
        <v>60.38123167155426</v>
      </c>
    </row>
    <row r="37" spans="1:19" ht="15.75">
      <c r="A37" s="3" t="s">
        <v>4</v>
      </c>
      <c r="B37" s="3" t="s">
        <v>5</v>
      </c>
      <c r="C37" s="4">
        <v>41028</v>
      </c>
      <c r="D37" s="3" t="s">
        <v>6</v>
      </c>
      <c r="E37" s="4">
        <v>41492</v>
      </c>
      <c r="F37" s="3">
        <v>389</v>
      </c>
      <c r="G37" s="3">
        <v>622</v>
      </c>
      <c r="H37" s="3">
        <v>1187</v>
      </c>
      <c r="I37" s="7">
        <f t="shared" si="0"/>
        <v>11.752475247524753</v>
      </c>
      <c r="J37" s="7">
        <f t="shared" si="1"/>
        <v>5.09442060085837</v>
      </c>
      <c r="K37" s="6">
        <f t="shared" si="2"/>
        <v>2.3069306930693068</v>
      </c>
      <c r="L37" s="3">
        <v>36</v>
      </c>
      <c r="M37" s="3">
        <v>3</v>
      </c>
      <c r="N37" s="3">
        <v>81</v>
      </c>
      <c r="O37" s="3">
        <v>2</v>
      </c>
      <c r="P37" s="5">
        <v>369.5</v>
      </c>
      <c r="Q37" s="5" t="s">
        <v>143</v>
      </c>
      <c r="R37" s="5" t="s">
        <v>145</v>
      </c>
      <c r="S37" s="8">
        <f t="shared" si="3"/>
        <v>59.40514469453376</v>
      </c>
    </row>
    <row r="38" spans="1:19" ht="15.75">
      <c r="A38" s="3" t="s">
        <v>56</v>
      </c>
      <c r="B38" s="3" t="s">
        <v>2</v>
      </c>
      <c r="C38" s="4">
        <v>40989</v>
      </c>
      <c r="D38" s="3" t="s">
        <v>3</v>
      </c>
      <c r="E38" s="4">
        <v>41492</v>
      </c>
      <c r="F38" s="3">
        <v>464</v>
      </c>
      <c r="G38" s="3">
        <v>638</v>
      </c>
      <c r="H38" s="3">
        <v>1110</v>
      </c>
      <c r="I38" s="7">
        <f t="shared" si="0"/>
        <v>10.990099009900991</v>
      </c>
      <c r="J38" s="7">
        <f t="shared" si="1"/>
        <v>6.379310344827587</v>
      </c>
      <c r="K38" s="6">
        <f t="shared" si="2"/>
        <v>1.7227722772277227</v>
      </c>
      <c r="L38" s="3">
        <v>38</v>
      </c>
      <c r="M38" s="3">
        <v>4</v>
      </c>
      <c r="N38" s="3">
        <v>79</v>
      </c>
      <c r="O38" s="3">
        <v>3.5</v>
      </c>
      <c r="P38" s="5">
        <v>350.8</v>
      </c>
      <c r="Q38" s="5" t="s">
        <v>155</v>
      </c>
      <c r="R38" s="5" t="s">
        <v>148</v>
      </c>
      <c r="S38" s="8">
        <f t="shared" si="3"/>
        <v>54.98432601880878</v>
      </c>
    </row>
    <row r="39" spans="1:19" ht="15.75">
      <c r="A39" s="3" t="s">
        <v>50</v>
      </c>
      <c r="B39" s="3" t="s">
        <v>2</v>
      </c>
      <c r="C39" s="4">
        <v>40973</v>
      </c>
      <c r="D39" s="3" t="s">
        <v>3</v>
      </c>
      <c r="E39" s="4">
        <v>41492</v>
      </c>
      <c r="F39" s="3">
        <v>516</v>
      </c>
      <c r="G39" s="3">
        <v>708</v>
      </c>
      <c r="H39" s="3">
        <v>1246</v>
      </c>
      <c r="I39" s="7">
        <f t="shared" si="0"/>
        <v>12.336633663366337</v>
      </c>
      <c r="J39" s="7">
        <f t="shared" si="1"/>
        <v>6.489583333333334</v>
      </c>
      <c r="K39" s="6">
        <f t="shared" si="2"/>
        <v>1.900990099009901</v>
      </c>
      <c r="L39" s="3">
        <v>39</v>
      </c>
      <c r="M39" s="3">
        <v>4</v>
      </c>
      <c r="N39" s="3">
        <v>85</v>
      </c>
      <c r="O39" s="3">
        <v>6</v>
      </c>
      <c r="P39" s="5">
        <v>402.4</v>
      </c>
      <c r="Q39" s="5" t="s">
        <v>146</v>
      </c>
      <c r="R39" s="5" t="s">
        <v>151</v>
      </c>
      <c r="S39" s="8">
        <f t="shared" si="3"/>
        <v>56.836158192090394</v>
      </c>
    </row>
    <row r="40" spans="1:19" ht="15.75">
      <c r="A40" s="3" t="s">
        <v>57</v>
      </c>
      <c r="B40" s="3" t="s">
        <v>5</v>
      </c>
      <c r="C40" s="4">
        <v>41000</v>
      </c>
      <c r="D40" s="3" t="s">
        <v>22</v>
      </c>
      <c r="E40" s="4">
        <v>41492</v>
      </c>
      <c r="F40" s="3">
        <v>540</v>
      </c>
      <c r="G40" s="3">
        <v>756</v>
      </c>
      <c r="H40" s="3">
        <v>1286</v>
      </c>
      <c r="I40" s="7">
        <f t="shared" si="0"/>
        <v>12.732673267326733</v>
      </c>
      <c r="J40" s="7">
        <f t="shared" si="1"/>
        <v>5.953703703703703</v>
      </c>
      <c r="K40" s="6">
        <f t="shared" si="2"/>
        <v>2.1386138613861387</v>
      </c>
      <c r="L40" s="3">
        <v>42</v>
      </c>
      <c r="M40" s="3">
        <v>5</v>
      </c>
      <c r="N40" s="3">
        <v>87</v>
      </c>
      <c r="O40" s="3">
        <v>5.5</v>
      </c>
      <c r="P40" s="5">
        <v>428.3</v>
      </c>
      <c r="Q40" s="5" t="s">
        <v>146</v>
      </c>
      <c r="R40" s="5" t="s">
        <v>151</v>
      </c>
      <c r="S40" s="8">
        <f t="shared" si="3"/>
        <v>56.65343915343916</v>
      </c>
    </row>
    <row r="41" spans="1:19" ht="15.75">
      <c r="A41" s="3" t="s">
        <v>52</v>
      </c>
      <c r="B41" s="3" t="s">
        <v>2</v>
      </c>
      <c r="C41" s="4">
        <v>41003</v>
      </c>
      <c r="D41" s="3" t="s">
        <v>3</v>
      </c>
      <c r="E41" s="4">
        <v>41492</v>
      </c>
      <c r="F41" s="3">
        <v>522</v>
      </c>
      <c r="G41" s="3">
        <v>726</v>
      </c>
      <c r="H41" s="3">
        <v>1336</v>
      </c>
      <c r="I41" s="7">
        <f t="shared" si="0"/>
        <v>13.227722772277227</v>
      </c>
      <c r="J41" s="7">
        <f t="shared" si="1"/>
        <v>6.549019607843137</v>
      </c>
      <c r="K41" s="6">
        <f t="shared" si="2"/>
        <v>2.01980198019802</v>
      </c>
      <c r="L41" s="3">
        <v>42</v>
      </c>
      <c r="M41" s="3">
        <v>4</v>
      </c>
      <c r="N41" s="3">
        <v>86</v>
      </c>
      <c r="O41" s="3">
        <v>5</v>
      </c>
      <c r="P41" s="5">
        <v>416.1</v>
      </c>
      <c r="Q41" s="5" t="s">
        <v>143</v>
      </c>
      <c r="R41" s="5" t="s">
        <v>147</v>
      </c>
      <c r="S41" s="8">
        <f t="shared" si="3"/>
        <v>57.31404958677686</v>
      </c>
    </row>
    <row r="42" spans="1:19" ht="15.75">
      <c r="A42" s="3" t="s">
        <v>53</v>
      </c>
      <c r="B42" s="3" t="s">
        <v>5</v>
      </c>
      <c r="C42" s="4">
        <v>40989</v>
      </c>
      <c r="D42" s="3" t="s">
        <v>54</v>
      </c>
      <c r="E42" s="4">
        <v>41492</v>
      </c>
      <c r="F42" s="3">
        <v>544</v>
      </c>
      <c r="G42" s="3">
        <v>728</v>
      </c>
      <c r="H42" s="3">
        <v>1219</v>
      </c>
      <c r="I42" s="7">
        <f t="shared" si="0"/>
        <v>12.069306930693068</v>
      </c>
      <c r="J42" s="7">
        <f t="shared" si="1"/>
        <v>6.624999999999999</v>
      </c>
      <c r="K42" s="6">
        <f t="shared" si="2"/>
        <v>1.8217821782178218</v>
      </c>
      <c r="L42" s="3">
        <v>36</v>
      </c>
      <c r="M42" s="3">
        <v>5</v>
      </c>
      <c r="N42" s="3">
        <v>102</v>
      </c>
      <c r="O42" s="3">
        <v>3.5</v>
      </c>
      <c r="P42" s="5">
        <v>452.2</v>
      </c>
      <c r="Q42" s="5" t="s">
        <v>143</v>
      </c>
      <c r="R42" s="5" t="s">
        <v>148</v>
      </c>
      <c r="S42" s="8">
        <f t="shared" si="3"/>
        <v>62.11538461538461</v>
      </c>
    </row>
    <row r="43" spans="1:19" ht="15.75">
      <c r="A43" s="3" t="s">
        <v>55</v>
      </c>
      <c r="B43" s="3" t="s">
        <v>5</v>
      </c>
      <c r="C43" s="4">
        <v>40969</v>
      </c>
      <c r="D43" s="3" t="s">
        <v>6</v>
      </c>
      <c r="E43" s="4">
        <v>41492</v>
      </c>
      <c r="F43" s="3">
        <v>490</v>
      </c>
      <c r="G43" s="3">
        <v>672</v>
      </c>
      <c r="H43" s="3">
        <v>1190</v>
      </c>
      <c r="I43" s="7">
        <f t="shared" si="0"/>
        <v>11.782178217821782</v>
      </c>
      <c r="J43" s="7">
        <f t="shared" si="1"/>
        <v>6.538461538461538</v>
      </c>
      <c r="K43" s="6">
        <f t="shared" si="2"/>
        <v>1.801980198019802</v>
      </c>
      <c r="L43" s="3">
        <v>40</v>
      </c>
      <c r="M43" s="3">
        <v>5</v>
      </c>
      <c r="N43" s="3">
        <v>70</v>
      </c>
      <c r="O43" s="3">
        <v>5.5</v>
      </c>
      <c r="P43" s="5">
        <v>372</v>
      </c>
      <c r="Q43" s="5" t="s">
        <v>146</v>
      </c>
      <c r="R43" s="5" t="s">
        <v>145</v>
      </c>
      <c r="S43" s="8">
        <f t="shared" si="3"/>
        <v>55.35714285714286</v>
      </c>
    </row>
    <row r="44" spans="1:19" ht="15.75">
      <c r="A44" s="3" t="s">
        <v>49</v>
      </c>
      <c r="B44" s="3" t="s">
        <v>2</v>
      </c>
      <c r="C44" s="4">
        <v>40987</v>
      </c>
      <c r="D44" s="3" t="s">
        <v>3</v>
      </c>
      <c r="E44" s="4">
        <v>41492</v>
      </c>
      <c r="F44" s="3">
        <v>582</v>
      </c>
      <c r="G44" s="3">
        <v>778</v>
      </c>
      <c r="H44" s="3">
        <v>1374</v>
      </c>
      <c r="I44" s="7">
        <f t="shared" si="0"/>
        <v>13.603960396039604</v>
      </c>
      <c r="J44" s="7">
        <f t="shared" si="1"/>
        <v>7.010204081632653</v>
      </c>
      <c r="K44" s="6">
        <f t="shared" si="2"/>
        <v>1.9405940594059405</v>
      </c>
      <c r="L44" s="3">
        <v>41</v>
      </c>
      <c r="M44" s="3">
        <v>4</v>
      </c>
      <c r="N44" s="3">
        <v>82</v>
      </c>
      <c r="O44" s="3">
        <v>3.5</v>
      </c>
      <c r="P44" s="5">
        <v>454.3</v>
      </c>
      <c r="Q44" s="5" t="s">
        <v>150</v>
      </c>
      <c r="R44" s="5" t="s">
        <v>148</v>
      </c>
      <c r="S44" s="8">
        <f t="shared" si="3"/>
        <v>58.393316195372755</v>
      </c>
    </row>
    <row r="45" spans="1:19" ht="15.75">
      <c r="A45" s="3" t="s">
        <v>51</v>
      </c>
      <c r="B45" s="3" t="s">
        <v>2</v>
      </c>
      <c r="C45" s="4">
        <v>40990</v>
      </c>
      <c r="D45" s="3" t="s">
        <v>3</v>
      </c>
      <c r="E45" s="4">
        <v>41492</v>
      </c>
      <c r="F45" s="3">
        <v>516</v>
      </c>
      <c r="G45" s="3">
        <v>736</v>
      </c>
      <c r="H45" s="3">
        <v>1337</v>
      </c>
      <c r="I45" s="7">
        <f t="shared" si="0"/>
        <v>13.237623762376238</v>
      </c>
      <c r="J45" s="7">
        <f t="shared" si="1"/>
        <v>6.077272727272727</v>
      </c>
      <c r="K45" s="6">
        <f t="shared" si="2"/>
        <v>2.1782178217821784</v>
      </c>
      <c r="L45" s="3">
        <v>39</v>
      </c>
      <c r="M45" s="3">
        <v>6</v>
      </c>
      <c r="N45" s="3">
        <v>82</v>
      </c>
      <c r="O45" s="3">
        <v>6</v>
      </c>
      <c r="P45" s="5">
        <v>431.4</v>
      </c>
      <c r="Q45" s="5" t="s">
        <v>143</v>
      </c>
      <c r="R45" s="5" t="s">
        <v>151</v>
      </c>
      <c r="S45" s="8">
        <f t="shared" si="3"/>
        <v>58.61413043478261</v>
      </c>
    </row>
    <row r="46" spans="1:19" ht="15.75">
      <c r="A46" s="3" t="s">
        <v>17</v>
      </c>
      <c r="B46" s="3" t="s">
        <v>18</v>
      </c>
      <c r="C46" s="4">
        <v>40985</v>
      </c>
      <c r="D46" s="3" t="s">
        <v>19</v>
      </c>
      <c r="E46" s="4">
        <v>41492</v>
      </c>
      <c r="F46" s="3">
        <v>582</v>
      </c>
      <c r="G46" s="3">
        <v>664</v>
      </c>
      <c r="H46" s="3">
        <v>1090</v>
      </c>
      <c r="I46" s="7">
        <f t="shared" si="0"/>
        <v>10.792079207920793</v>
      </c>
      <c r="J46" s="7">
        <f t="shared" si="1"/>
        <v>13.292682926829269</v>
      </c>
      <c r="K46" s="6">
        <f t="shared" si="2"/>
        <v>0.8118811881188119</v>
      </c>
      <c r="L46" s="3">
        <v>36</v>
      </c>
      <c r="M46" s="3">
        <v>2</v>
      </c>
      <c r="N46" s="3">
        <v>77</v>
      </c>
      <c r="O46" s="3">
        <v>3</v>
      </c>
      <c r="P46" s="5">
        <v>378.3</v>
      </c>
      <c r="Q46" s="5" t="s">
        <v>146</v>
      </c>
      <c r="R46" s="5" t="s">
        <v>156</v>
      </c>
      <c r="S46" s="8">
        <f t="shared" si="3"/>
        <v>56.97289156626506</v>
      </c>
    </row>
    <row r="47" spans="1:19" ht="15.75">
      <c r="A47" s="3" t="s">
        <v>30</v>
      </c>
      <c r="B47" s="3" t="s">
        <v>15</v>
      </c>
      <c r="C47" s="4">
        <v>40974</v>
      </c>
      <c r="D47" s="3" t="s">
        <v>16</v>
      </c>
      <c r="E47" s="4">
        <v>41492</v>
      </c>
      <c r="F47" s="3">
        <v>520</v>
      </c>
      <c r="G47" s="3">
        <v>742</v>
      </c>
      <c r="H47" s="3">
        <v>1427</v>
      </c>
      <c r="I47" s="7">
        <f t="shared" si="0"/>
        <v>14.128712871287128</v>
      </c>
      <c r="J47" s="7">
        <f t="shared" si="1"/>
        <v>6.427927927927927</v>
      </c>
      <c r="K47" s="6">
        <f t="shared" si="2"/>
        <v>2.198019801980198</v>
      </c>
      <c r="L47" s="3">
        <v>39</v>
      </c>
      <c r="M47" s="3">
        <v>4</v>
      </c>
      <c r="N47" s="3">
        <v>90</v>
      </c>
      <c r="O47" s="3">
        <v>4</v>
      </c>
      <c r="P47" s="5">
        <v>438.8</v>
      </c>
      <c r="Q47" s="5" t="s">
        <v>143</v>
      </c>
      <c r="R47" s="5" t="s">
        <v>145</v>
      </c>
      <c r="S47" s="8">
        <f t="shared" si="3"/>
        <v>59.137466307277634</v>
      </c>
    </row>
    <row r="48" spans="1:19" ht="15.75">
      <c r="A48" s="3" t="s">
        <v>39</v>
      </c>
      <c r="B48" s="3" t="s">
        <v>26</v>
      </c>
      <c r="C48" s="4">
        <v>40989</v>
      </c>
      <c r="D48" s="3" t="s">
        <v>40</v>
      </c>
      <c r="E48" s="4">
        <v>41492</v>
      </c>
      <c r="F48" s="3">
        <v>500</v>
      </c>
      <c r="G48" s="3">
        <v>710</v>
      </c>
      <c r="H48" s="3">
        <v>1326</v>
      </c>
      <c r="I48" s="7">
        <f t="shared" si="0"/>
        <v>13.128712871287128</v>
      </c>
      <c r="J48" s="7">
        <f t="shared" si="1"/>
        <v>6.314285714285714</v>
      </c>
      <c r="K48" s="6">
        <f t="shared" si="2"/>
        <v>2.0792079207920793</v>
      </c>
      <c r="L48" s="3">
        <v>36</v>
      </c>
      <c r="M48" s="3">
        <v>4</v>
      </c>
      <c r="N48" s="3">
        <v>79</v>
      </c>
      <c r="O48" s="3">
        <v>3.5</v>
      </c>
      <c r="P48" s="5">
        <v>431</v>
      </c>
      <c r="Q48" s="5" t="s">
        <v>150</v>
      </c>
      <c r="R48" s="5" t="s">
        <v>148</v>
      </c>
      <c r="S48" s="8">
        <f t="shared" si="3"/>
        <v>60.70422535211267</v>
      </c>
    </row>
    <row r="49" spans="1:19" ht="15.75">
      <c r="A49" s="3" t="s">
        <v>10</v>
      </c>
      <c r="B49" s="3" t="s">
        <v>11</v>
      </c>
      <c r="C49" s="4">
        <v>40982</v>
      </c>
      <c r="D49" s="3" t="s">
        <v>12</v>
      </c>
      <c r="E49" s="4">
        <v>41492</v>
      </c>
      <c r="F49" s="3">
        <v>526</v>
      </c>
      <c r="G49" s="3">
        <v>770</v>
      </c>
      <c r="H49" s="3">
        <v>1488</v>
      </c>
      <c r="I49" s="7">
        <f t="shared" si="0"/>
        <v>14.732673267326733</v>
      </c>
      <c r="J49" s="7">
        <f t="shared" si="1"/>
        <v>6.0983606557377055</v>
      </c>
      <c r="K49" s="6">
        <f t="shared" si="2"/>
        <v>2.4158415841584158</v>
      </c>
      <c r="L49" s="3">
        <v>41</v>
      </c>
      <c r="M49" s="3">
        <v>6</v>
      </c>
      <c r="N49" s="3">
        <v>93</v>
      </c>
      <c r="O49" s="3">
        <v>5.5</v>
      </c>
      <c r="P49" s="5">
        <v>450.4</v>
      </c>
      <c r="Q49" s="5" t="s">
        <v>143</v>
      </c>
      <c r="R49" s="5" t="s">
        <v>151</v>
      </c>
      <c r="S49" s="8">
        <f t="shared" si="3"/>
        <v>58.49350649350649</v>
      </c>
    </row>
    <row r="50" spans="1:19" ht="15.75">
      <c r="A50" s="3" t="s">
        <v>41</v>
      </c>
      <c r="B50" s="3" t="s">
        <v>15</v>
      </c>
      <c r="C50" s="4">
        <v>40990</v>
      </c>
      <c r="D50" s="3" t="s">
        <v>42</v>
      </c>
      <c r="E50" s="4">
        <v>41492</v>
      </c>
      <c r="F50" s="3">
        <v>502</v>
      </c>
      <c r="G50" s="3">
        <v>714</v>
      </c>
      <c r="H50" s="3">
        <v>1242</v>
      </c>
      <c r="I50" s="7">
        <f t="shared" si="0"/>
        <v>12.297029702970297</v>
      </c>
      <c r="J50" s="7">
        <f t="shared" si="1"/>
        <v>5.8584905660377355</v>
      </c>
      <c r="K50" s="6">
        <f t="shared" si="2"/>
        <v>2.099009900990099</v>
      </c>
      <c r="L50" s="3">
        <v>36</v>
      </c>
      <c r="M50" s="3">
        <v>5</v>
      </c>
      <c r="N50" s="3">
        <v>94</v>
      </c>
      <c r="O50" s="3">
        <v>4</v>
      </c>
      <c r="P50" s="5">
        <v>436.1</v>
      </c>
      <c r="Q50" s="5" t="s">
        <v>143</v>
      </c>
      <c r="R50" s="5" t="s">
        <v>145</v>
      </c>
      <c r="S50" s="8">
        <f t="shared" si="3"/>
        <v>61.078431372549026</v>
      </c>
    </row>
    <row r="51" spans="1:19" ht="15.75">
      <c r="A51" s="3" t="s">
        <v>21</v>
      </c>
      <c r="B51" s="3" t="s">
        <v>5</v>
      </c>
      <c r="C51" s="4">
        <v>40990</v>
      </c>
      <c r="D51" s="3" t="s">
        <v>22</v>
      </c>
      <c r="E51" s="4">
        <v>41492</v>
      </c>
      <c r="F51" s="3">
        <v>540</v>
      </c>
      <c r="G51" s="3">
        <v>770</v>
      </c>
      <c r="H51" s="3">
        <v>1264</v>
      </c>
      <c r="I51" s="7">
        <f t="shared" si="0"/>
        <v>12.514851485148515</v>
      </c>
      <c r="J51" s="7">
        <f t="shared" si="1"/>
        <v>5.495652173913044</v>
      </c>
      <c r="K51" s="6">
        <f t="shared" si="2"/>
        <v>2.277227722772277</v>
      </c>
      <c r="L51" s="3">
        <v>39</v>
      </c>
      <c r="M51" s="3">
        <v>4</v>
      </c>
      <c r="N51" s="3">
        <v>96</v>
      </c>
      <c r="O51" s="3">
        <v>4</v>
      </c>
      <c r="P51" s="5">
        <v>479</v>
      </c>
      <c r="Q51" s="5" t="s">
        <v>150</v>
      </c>
      <c r="R51" s="5" t="s">
        <v>148</v>
      </c>
      <c r="S51" s="8">
        <f t="shared" si="3"/>
        <v>62.20779220779221</v>
      </c>
    </row>
    <row r="52" spans="1:19" ht="15.75">
      <c r="A52" s="3" t="s">
        <v>29</v>
      </c>
      <c r="B52" s="3" t="s">
        <v>8</v>
      </c>
      <c r="C52" s="4">
        <v>40983</v>
      </c>
      <c r="D52" s="3" t="s">
        <v>9</v>
      </c>
      <c r="E52" s="4">
        <v>41492</v>
      </c>
      <c r="F52" s="3">
        <v>506</v>
      </c>
      <c r="G52" s="3">
        <v>716</v>
      </c>
      <c r="H52" s="3">
        <v>1223</v>
      </c>
      <c r="I52" s="7">
        <f t="shared" si="0"/>
        <v>12.108910891089108</v>
      </c>
      <c r="J52" s="7">
        <f t="shared" si="1"/>
        <v>5.8238095238095235</v>
      </c>
      <c r="K52" s="6">
        <f t="shared" si="2"/>
        <v>2.0792079207920793</v>
      </c>
      <c r="L52" s="3">
        <v>36</v>
      </c>
      <c r="M52" s="3">
        <v>3</v>
      </c>
      <c r="N52" s="3">
        <v>86</v>
      </c>
      <c r="O52" s="3">
        <v>2.5</v>
      </c>
      <c r="P52" s="5">
        <v>456.7</v>
      </c>
      <c r="Q52" s="5" t="s">
        <v>150</v>
      </c>
      <c r="R52" s="5" t="s">
        <v>148</v>
      </c>
      <c r="S52" s="8">
        <f t="shared" si="3"/>
        <v>63.78491620111731</v>
      </c>
    </row>
    <row r="53" spans="1:19" ht="15.75">
      <c r="A53" s="3" t="s">
        <v>37</v>
      </c>
      <c r="B53" s="3" t="s">
        <v>5</v>
      </c>
      <c r="C53" s="4">
        <v>40976</v>
      </c>
      <c r="D53" s="3" t="s">
        <v>38</v>
      </c>
      <c r="E53" s="4">
        <v>41492</v>
      </c>
      <c r="F53" s="3">
        <v>522</v>
      </c>
      <c r="G53" s="3">
        <v>646</v>
      </c>
      <c r="H53" s="3">
        <v>1149</v>
      </c>
      <c r="I53" s="7">
        <f t="shared" si="0"/>
        <v>11.376237623762377</v>
      </c>
      <c r="J53" s="7">
        <f t="shared" si="1"/>
        <v>9.266129032258064</v>
      </c>
      <c r="K53" s="6">
        <f t="shared" si="2"/>
        <v>1.2277227722772277</v>
      </c>
      <c r="L53" s="3">
        <v>33</v>
      </c>
      <c r="M53" s="3">
        <v>5</v>
      </c>
      <c r="N53" s="3">
        <v>80</v>
      </c>
      <c r="O53" s="3">
        <v>3.5</v>
      </c>
      <c r="P53" s="5">
        <v>382.2</v>
      </c>
      <c r="Q53" s="5" t="s">
        <v>146</v>
      </c>
      <c r="R53" s="5" t="s">
        <v>147</v>
      </c>
      <c r="S53" s="8">
        <f t="shared" si="3"/>
        <v>59.16408668730651</v>
      </c>
    </row>
    <row r="54" spans="1:19" ht="15.75">
      <c r="A54" s="3" t="s">
        <v>14</v>
      </c>
      <c r="B54" s="3" t="s">
        <v>15</v>
      </c>
      <c r="C54" s="4">
        <v>40984</v>
      </c>
      <c r="D54" s="3" t="s">
        <v>16</v>
      </c>
      <c r="E54" s="4">
        <v>41492</v>
      </c>
      <c r="F54" s="3">
        <v>497</v>
      </c>
      <c r="G54" s="3">
        <v>684</v>
      </c>
      <c r="H54" s="3">
        <v>1216</v>
      </c>
      <c r="I54" s="7">
        <f t="shared" si="0"/>
        <v>12.03960396039604</v>
      </c>
      <c r="J54" s="7">
        <f t="shared" si="1"/>
        <v>6.502673796791443</v>
      </c>
      <c r="K54" s="6">
        <f t="shared" si="2"/>
        <v>1.8514851485148516</v>
      </c>
      <c r="L54" s="3">
        <v>29</v>
      </c>
      <c r="M54" s="3">
        <v>2</v>
      </c>
      <c r="N54" s="3">
        <v>93</v>
      </c>
      <c r="O54" s="3">
        <v>4.5</v>
      </c>
      <c r="P54" s="5">
        <v>434.3</v>
      </c>
      <c r="Q54" s="5" t="s">
        <v>154</v>
      </c>
      <c r="R54" s="5" t="s">
        <v>145</v>
      </c>
      <c r="S54" s="8">
        <f t="shared" si="3"/>
        <v>63.494152046783626</v>
      </c>
    </row>
    <row r="55" spans="1:19" ht="15.75">
      <c r="A55" s="3" t="s">
        <v>48</v>
      </c>
      <c r="B55" s="3" t="s">
        <v>11</v>
      </c>
      <c r="C55" s="4">
        <v>40978</v>
      </c>
      <c r="D55" s="3" t="s">
        <v>12</v>
      </c>
      <c r="E55" s="4">
        <v>41492</v>
      </c>
      <c r="F55" s="3">
        <v>467</v>
      </c>
      <c r="G55" s="3">
        <v>694</v>
      </c>
      <c r="H55" s="3">
        <v>1443</v>
      </c>
      <c r="I55" s="7">
        <f t="shared" si="0"/>
        <v>14.287128712871286</v>
      </c>
      <c r="J55" s="7">
        <f t="shared" si="1"/>
        <v>6.356828193832598</v>
      </c>
      <c r="K55" s="6">
        <f t="shared" si="2"/>
        <v>2.2475247524752477</v>
      </c>
      <c r="L55" s="3">
        <v>38</v>
      </c>
      <c r="M55" s="3">
        <v>5</v>
      </c>
      <c r="N55" s="3">
        <v>80</v>
      </c>
      <c r="O55" s="3">
        <v>6</v>
      </c>
      <c r="P55" s="5">
        <v>392.4</v>
      </c>
      <c r="Q55" s="5" t="s">
        <v>143</v>
      </c>
      <c r="R55" s="5" t="s">
        <v>153</v>
      </c>
      <c r="S55" s="8">
        <f t="shared" si="3"/>
        <v>56.54178674351584</v>
      </c>
    </row>
    <row r="56" spans="1:19" ht="15.75">
      <c r="A56" s="3" t="s">
        <v>31</v>
      </c>
      <c r="B56" s="3" t="s">
        <v>26</v>
      </c>
      <c r="C56" s="4">
        <v>40984</v>
      </c>
      <c r="D56" s="3" t="s">
        <v>27</v>
      </c>
      <c r="E56" s="4">
        <v>41492</v>
      </c>
      <c r="F56" s="3">
        <v>534</v>
      </c>
      <c r="G56" s="3">
        <v>742</v>
      </c>
      <c r="H56" s="3">
        <v>1315</v>
      </c>
      <c r="I56" s="7">
        <f t="shared" si="0"/>
        <v>13.01980198019802</v>
      </c>
      <c r="J56" s="7">
        <f t="shared" si="1"/>
        <v>6.322115384615384</v>
      </c>
      <c r="K56" s="6">
        <f t="shared" si="2"/>
        <v>2.0594059405940595</v>
      </c>
      <c r="L56" s="3">
        <v>40</v>
      </c>
      <c r="M56" s="3">
        <v>5</v>
      </c>
      <c r="N56" s="3">
        <v>85</v>
      </c>
      <c r="O56" s="3">
        <v>2</v>
      </c>
      <c r="P56" s="5">
        <v>472.4</v>
      </c>
      <c r="Q56" s="5" t="s">
        <v>154</v>
      </c>
      <c r="R56" s="5" t="s">
        <v>148</v>
      </c>
      <c r="S56" s="8">
        <f t="shared" si="3"/>
        <v>63.66576819407008</v>
      </c>
    </row>
    <row r="57" spans="1:19" ht="15.75">
      <c r="A57" s="3" t="s">
        <v>35</v>
      </c>
      <c r="B57" s="3" t="s">
        <v>15</v>
      </c>
      <c r="C57" s="4">
        <v>41001</v>
      </c>
      <c r="D57" s="3" t="s">
        <v>36</v>
      </c>
      <c r="E57" s="4">
        <v>41492</v>
      </c>
      <c r="F57" s="3">
        <v>522</v>
      </c>
      <c r="G57" s="3">
        <v>704</v>
      </c>
      <c r="H57" s="3">
        <v>1169</v>
      </c>
      <c r="I57" s="7">
        <f t="shared" si="0"/>
        <v>11.574257425742575</v>
      </c>
      <c r="J57" s="7">
        <f t="shared" si="1"/>
        <v>6.423076923076923</v>
      </c>
      <c r="K57" s="6">
        <f t="shared" si="2"/>
        <v>1.801980198019802</v>
      </c>
      <c r="L57" s="3">
        <v>36</v>
      </c>
      <c r="M57" s="3">
        <v>3</v>
      </c>
      <c r="N57" s="3">
        <v>80</v>
      </c>
      <c r="O57" s="3">
        <v>3.5</v>
      </c>
      <c r="P57" s="5">
        <v>423</v>
      </c>
      <c r="Q57" s="5" t="s">
        <v>150</v>
      </c>
      <c r="R57" s="5" t="s">
        <v>144</v>
      </c>
      <c r="S57" s="8">
        <f t="shared" si="3"/>
        <v>60.08522727272727</v>
      </c>
    </row>
    <row r="58" spans="1:19" ht="15.75">
      <c r="A58" s="3" t="s">
        <v>1</v>
      </c>
      <c r="B58" s="3" t="s">
        <v>2</v>
      </c>
      <c r="C58" s="4">
        <v>40988</v>
      </c>
      <c r="D58" s="3" t="s">
        <v>3</v>
      </c>
      <c r="E58" s="4">
        <v>41492</v>
      </c>
      <c r="F58" s="3">
        <v>558</v>
      </c>
      <c r="G58" s="3">
        <v>810</v>
      </c>
      <c r="H58" s="3">
        <v>1450</v>
      </c>
      <c r="I58" s="7">
        <f t="shared" si="0"/>
        <v>14.356435643564357</v>
      </c>
      <c r="J58" s="7">
        <f t="shared" si="1"/>
        <v>5.753968253968254</v>
      </c>
      <c r="K58" s="6">
        <f t="shared" si="2"/>
        <v>2.495049504950495</v>
      </c>
      <c r="L58" s="3">
        <v>35</v>
      </c>
      <c r="M58" s="3">
        <v>4</v>
      </c>
      <c r="N58" s="3">
        <v>85</v>
      </c>
      <c r="O58" s="3">
        <v>4</v>
      </c>
      <c r="P58" s="5">
        <v>498</v>
      </c>
      <c r="Q58" s="5" t="s">
        <v>150</v>
      </c>
      <c r="R58" s="5" t="s">
        <v>148</v>
      </c>
      <c r="S58" s="8">
        <f t="shared" si="3"/>
        <v>61.48148148148148</v>
      </c>
    </row>
    <row r="59" spans="1:19" ht="15.75">
      <c r="A59" s="3" t="s">
        <v>32</v>
      </c>
      <c r="B59" s="3" t="s">
        <v>33</v>
      </c>
      <c r="C59" s="4">
        <v>40994</v>
      </c>
      <c r="D59" s="3" t="s">
        <v>34</v>
      </c>
      <c r="E59" s="4">
        <v>41492</v>
      </c>
      <c r="F59" s="3">
        <v>463</v>
      </c>
      <c r="G59" s="3">
        <v>690</v>
      </c>
      <c r="H59" s="3">
        <v>1243</v>
      </c>
      <c r="I59" s="7">
        <f t="shared" si="0"/>
        <v>12.306930693069306</v>
      </c>
      <c r="J59" s="7">
        <f t="shared" si="1"/>
        <v>5.475770925110131</v>
      </c>
      <c r="K59" s="6">
        <f t="shared" si="2"/>
        <v>2.2475247524752477</v>
      </c>
      <c r="L59" s="3">
        <v>36</v>
      </c>
      <c r="M59" s="3">
        <v>3</v>
      </c>
      <c r="N59" s="3">
        <v>86</v>
      </c>
      <c r="O59" s="3">
        <v>2.5</v>
      </c>
      <c r="P59" s="5">
        <v>429.6</v>
      </c>
      <c r="Q59" s="5" t="s">
        <v>143</v>
      </c>
      <c r="R59" s="5" t="s">
        <v>149</v>
      </c>
      <c r="S59" s="8">
        <f t="shared" si="3"/>
        <v>62.26086956521739</v>
      </c>
    </row>
    <row r="60" spans="1:19" ht="15.75">
      <c r="A60" s="3" t="s">
        <v>28</v>
      </c>
      <c r="B60" s="3" t="s">
        <v>8</v>
      </c>
      <c r="C60" s="4">
        <v>40981</v>
      </c>
      <c r="D60" s="3" t="s">
        <v>24</v>
      </c>
      <c r="E60" s="4">
        <v>41492</v>
      </c>
      <c r="F60" s="3">
        <v>576</v>
      </c>
      <c r="G60" s="3">
        <v>794</v>
      </c>
      <c r="H60" s="3">
        <v>1334</v>
      </c>
      <c r="I60" s="7">
        <f t="shared" si="0"/>
        <v>13.207920792079207</v>
      </c>
      <c r="J60" s="7">
        <f t="shared" si="1"/>
        <v>6.119266055045871</v>
      </c>
      <c r="K60" s="6">
        <f t="shared" si="2"/>
        <v>2.1584158415841586</v>
      </c>
      <c r="L60" s="3">
        <v>37</v>
      </c>
      <c r="M60" s="3">
        <v>3</v>
      </c>
      <c r="N60" s="3">
        <v>98</v>
      </c>
      <c r="O60" s="3">
        <v>3.5</v>
      </c>
      <c r="P60" s="5">
        <v>483.9</v>
      </c>
      <c r="Q60" s="5" t="s">
        <v>143</v>
      </c>
      <c r="R60" s="5" t="s">
        <v>144</v>
      </c>
      <c r="S60" s="8">
        <f t="shared" si="3"/>
        <v>60.94458438287154</v>
      </c>
    </row>
    <row r="61" spans="1:19" ht="15.75">
      <c r="A61" s="3" t="s">
        <v>46</v>
      </c>
      <c r="B61" s="3" t="s">
        <v>33</v>
      </c>
      <c r="C61" s="4">
        <v>40987</v>
      </c>
      <c r="D61" s="3" t="s">
        <v>34</v>
      </c>
      <c r="E61" s="4">
        <v>41492</v>
      </c>
      <c r="F61" s="3">
        <v>485</v>
      </c>
      <c r="G61" s="3">
        <v>710</v>
      </c>
      <c r="H61" s="3">
        <v>1252</v>
      </c>
      <c r="I61" s="7">
        <f t="shared" si="0"/>
        <v>12.396039603960396</v>
      </c>
      <c r="J61" s="7">
        <f t="shared" si="1"/>
        <v>5.564444444444444</v>
      </c>
      <c r="K61" s="6">
        <f t="shared" si="2"/>
        <v>2.227722772277228</v>
      </c>
      <c r="L61" s="3">
        <v>36</v>
      </c>
      <c r="M61" s="3">
        <v>2</v>
      </c>
      <c r="N61" s="3">
        <v>88</v>
      </c>
      <c r="O61" s="3">
        <v>2.5</v>
      </c>
      <c r="P61" s="5">
        <v>459.8</v>
      </c>
      <c r="Q61" s="5" t="s">
        <v>154</v>
      </c>
      <c r="R61" s="5" t="s">
        <v>145</v>
      </c>
      <c r="S61" s="8">
        <f t="shared" si="3"/>
        <v>64.7605633802817</v>
      </c>
    </row>
    <row r="62" spans="1:19" ht="15.75">
      <c r="A62" s="3" t="s">
        <v>47</v>
      </c>
      <c r="B62" s="3" t="s">
        <v>26</v>
      </c>
      <c r="C62" s="4">
        <v>40995</v>
      </c>
      <c r="D62" s="3" t="s">
        <v>27</v>
      </c>
      <c r="E62" s="4">
        <v>41492</v>
      </c>
      <c r="F62" s="3">
        <v>429</v>
      </c>
      <c r="G62" s="3">
        <v>610</v>
      </c>
      <c r="H62" s="3">
        <v>1194</v>
      </c>
      <c r="I62" s="7">
        <f t="shared" si="0"/>
        <v>11.821782178217822</v>
      </c>
      <c r="J62" s="7">
        <f t="shared" si="1"/>
        <v>6.596685082872928</v>
      </c>
      <c r="K62" s="6">
        <f t="shared" si="2"/>
        <v>1.7920792079207921</v>
      </c>
      <c r="L62" s="3">
        <v>34</v>
      </c>
      <c r="M62" s="3">
        <v>4</v>
      </c>
      <c r="N62" s="3">
        <v>76</v>
      </c>
      <c r="O62" s="3">
        <v>3.5</v>
      </c>
      <c r="P62" s="5">
        <v>387.1</v>
      </c>
      <c r="Q62" s="5" t="s">
        <v>150</v>
      </c>
      <c r="R62" s="5" t="s">
        <v>144</v>
      </c>
      <c r="S62" s="8">
        <f t="shared" si="3"/>
        <v>63.459016393442624</v>
      </c>
    </row>
    <row r="63" spans="1:19" ht="15.75">
      <c r="A63" s="3" t="s">
        <v>23</v>
      </c>
      <c r="B63" s="3" t="s">
        <v>8</v>
      </c>
      <c r="C63" s="4">
        <v>40970</v>
      </c>
      <c r="D63" s="3" t="s">
        <v>24</v>
      </c>
      <c r="E63" s="4">
        <v>41492</v>
      </c>
      <c r="F63" s="3">
        <v>524</v>
      </c>
      <c r="G63" s="3">
        <v>744</v>
      </c>
      <c r="H63" s="3">
        <v>1355</v>
      </c>
      <c r="I63" s="7">
        <f t="shared" si="0"/>
        <v>13.415841584158416</v>
      </c>
      <c r="J63" s="7">
        <f t="shared" si="1"/>
        <v>6.159090909090909</v>
      </c>
      <c r="K63" s="6">
        <f t="shared" si="2"/>
        <v>2.1782178217821784</v>
      </c>
      <c r="L63" s="3">
        <v>35</v>
      </c>
      <c r="M63" s="3">
        <v>5</v>
      </c>
      <c r="N63" s="3">
        <v>86</v>
      </c>
      <c r="O63" s="3">
        <v>3</v>
      </c>
      <c r="P63" s="5">
        <v>468.6</v>
      </c>
      <c r="Q63" s="5" t="s">
        <v>150</v>
      </c>
      <c r="R63" s="5" t="s">
        <v>145</v>
      </c>
      <c r="S63" s="8">
        <f t="shared" si="3"/>
        <v>62.983870967741936</v>
      </c>
    </row>
    <row r="64" spans="1:19" ht="15.75">
      <c r="A64" s="3" t="s">
        <v>25</v>
      </c>
      <c r="B64" s="3" t="s">
        <v>26</v>
      </c>
      <c r="C64" s="4">
        <v>40974</v>
      </c>
      <c r="D64" s="3" t="s">
        <v>27</v>
      </c>
      <c r="E64" s="4">
        <v>41492</v>
      </c>
      <c r="F64" s="3">
        <v>518</v>
      </c>
      <c r="G64" s="3">
        <v>726</v>
      </c>
      <c r="H64" s="3">
        <v>1281</v>
      </c>
      <c r="I64" s="7">
        <f t="shared" si="0"/>
        <v>12.683168316831683</v>
      </c>
      <c r="J64" s="7">
        <f t="shared" si="1"/>
        <v>6.158653846153846</v>
      </c>
      <c r="K64" s="6">
        <f t="shared" si="2"/>
        <v>2.0594059405940595</v>
      </c>
      <c r="L64" s="3">
        <v>36</v>
      </c>
      <c r="M64" s="3">
        <v>2</v>
      </c>
      <c r="N64" s="3">
        <v>96</v>
      </c>
      <c r="O64" s="3">
        <v>3.5</v>
      </c>
      <c r="P64" s="5">
        <v>452.4</v>
      </c>
      <c r="Q64" s="5" t="s">
        <v>150</v>
      </c>
      <c r="R64" s="5" t="s">
        <v>145</v>
      </c>
      <c r="S64" s="8">
        <f t="shared" si="3"/>
        <v>62.314049586776854</v>
      </c>
    </row>
    <row r="65" spans="1:19" ht="15.75">
      <c r="A65" s="3" t="s">
        <v>43</v>
      </c>
      <c r="B65" s="3" t="s">
        <v>44</v>
      </c>
      <c r="C65" s="4">
        <v>40979</v>
      </c>
      <c r="D65" s="3" t="s">
        <v>45</v>
      </c>
      <c r="E65" s="4">
        <v>41492</v>
      </c>
      <c r="F65" s="3">
        <v>455</v>
      </c>
      <c r="G65" s="3">
        <v>676</v>
      </c>
      <c r="H65" s="3">
        <v>1384</v>
      </c>
      <c r="I65" s="7">
        <f t="shared" si="0"/>
        <v>13.702970297029703</v>
      </c>
      <c r="J65" s="7">
        <f t="shared" si="1"/>
        <v>6.262443438914026</v>
      </c>
      <c r="K65" s="6">
        <f t="shared" si="2"/>
        <v>2.1881188118811883</v>
      </c>
      <c r="L65" s="3">
        <v>40</v>
      </c>
      <c r="M65" s="3">
        <v>7</v>
      </c>
      <c r="N65" s="3">
        <v>76</v>
      </c>
      <c r="O65" s="3">
        <v>7</v>
      </c>
      <c r="P65" s="5">
        <v>380</v>
      </c>
      <c r="Q65" s="5" t="s">
        <v>157</v>
      </c>
      <c r="R65" s="5" t="s">
        <v>151</v>
      </c>
      <c r="S65" s="8">
        <f t="shared" si="3"/>
        <v>56.213017751479285</v>
      </c>
    </row>
    <row r="66" ht="15">
      <c r="E6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anthony</cp:lastModifiedBy>
  <dcterms:created xsi:type="dcterms:W3CDTF">2013-08-14T10:28:01Z</dcterms:created>
  <dcterms:modified xsi:type="dcterms:W3CDTF">2013-08-21T10:53:55Z</dcterms:modified>
  <cp:category/>
  <cp:version/>
  <cp:contentType/>
  <cp:contentStatus/>
</cp:coreProperties>
</file>