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8505"/>
  </bookViews>
  <sheets>
    <sheet name="46_anis" sheetId="1" r:id="rId1"/>
    <sheet name="53_ani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3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3" i="1"/>
  <c r="K4" i="2"/>
  <c r="K5" i="2"/>
  <c r="K6" i="2"/>
  <c r="K7" i="2"/>
  <c r="K8" i="2"/>
  <c r="K9" i="2"/>
  <c r="K3" i="2"/>
  <c r="J4" i="2"/>
  <c r="J5" i="2"/>
  <c r="J6" i="2"/>
  <c r="J7" i="2"/>
  <c r="J8" i="2"/>
  <c r="J9" i="2"/>
  <c r="J3" i="2"/>
  <c r="L11" i="2"/>
  <c r="L12" i="2"/>
  <c r="L13" i="2"/>
  <c r="L14" i="2"/>
  <c r="L15" i="2"/>
  <c r="L3" i="2"/>
  <c r="L16" i="2"/>
  <c r="L17" i="2"/>
  <c r="L18" i="2"/>
  <c r="L19" i="2"/>
  <c r="L20" i="2"/>
  <c r="L4" i="2"/>
  <c r="L21" i="2"/>
  <c r="L5" i="2"/>
  <c r="L22" i="2"/>
  <c r="L23" i="2"/>
  <c r="L24" i="2"/>
  <c r="L25" i="2"/>
  <c r="L6" i="2"/>
  <c r="L26" i="2"/>
  <c r="L27" i="2"/>
  <c r="L28" i="2"/>
  <c r="L29" i="2"/>
  <c r="L30" i="2"/>
  <c r="L31" i="2"/>
  <c r="L32" i="2"/>
  <c r="L33" i="2"/>
  <c r="L34" i="2"/>
  <c r="L35" i="2"/>
  <c r="L36" i="2"/>
  <c r="L7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8" i="2"/>
  <c r="L9" i="2"/>
  <c r="L10" i="2"/>
</calcChain>
</file>

<file path=xl/sharedStrings.xml><?xml version="1.0" encoding="utf-8"?>
<sst xmlns="http://schemas.openxmlformats.org/spreadsheetml/2006/main" count="690" uniqueCount="211">
  <si>
    <t>SIRE</t>
  </si>
  <si>
    <t>IE371013020747</t>
  </si>
  <si>
    <t>BB</t>
  </si>
  <si>
    <t>FHZ</t>
  </si>
  <si>
    <t>IE371013030756</t>
  </si>
  <si>
    <t>IE371013020755</t>
  </si>
  <si>
    <t>IE251391680214</t>
  </si>
  <si>
    <t>LM</t>
  </si>
  <si>
    <t>CVV</t>
  </si>
  <si>
    <t>IE311448260360</t>
  </si>
  <si>
    <t>FL25</t>
  </si>
  <si>
    <t>IE251391650211</t>
  </si>
  <si>
    <t>UN</t>
  </si>
  <si>
    <t>ROX</t>
  </si>
  <si>
    <t>IE371013060742</t>
  </si>
  <si>
    <t>IE371013040749</t>
  </si>
  <si>
    <t>ERE</t>
  </si>
  <si>
    <t>IE311448230358</t>
  </si>
  <si>
    <t>ADX</t>
  </si>
  <si>
    <t>IE251382390621</t>
  </si>
  <si>
    <t>KYR</t>
  </si>
  <si>
    <t>IE251034230086</t>
  </si>
  <si>
    <t>CH</t>
  </si>
  <si>
    <t>PBT</t>
  </si>
  <si>
    <t>IE181654740180</t>
  </si>
  <si>
    <t>PAM</t>
  </si>
  <si>
    <t>IE271592210185</t>
  </si>
  <si>
    <t>GUY</t>
  </si>
  <si>
    <t>IE311700340197</t>
  </si>
  <si>
    <t>MNZ</t>
  </si>
  <si>
    <t>IE121263830529</t>
  </si>
  <si>
    <t>IE311273730140</t>
  </si>
  <si>
    <t>CF60</t>
  </si>
  <si>
    <t>IE311273740141</t>
  </si>
  <si>
    <t>MVO</t>
  </si>
  <si>
    <t>IE182299320498</t>
  </si>
  <si>
    <t>AZL</t>
  </si>
  <si>
    <t>IE181830640220</t>
  </si>
  <si>
    <t>VKG</t>
  </si>
  <si>
    <t>IE121380420269</t>
  </si>
  <si>
    <t>PTE</t>
  </si>
  <si>
    <t>IE311448220357</t>
  </si>
  <si>
    <t>IE371013070751</t>
  </si>
  <si>
    <t>IE251391660212</t>
  </si>
  <si>
    <t>IE251382330616</t>
  </si>
  <si>
    <t>IE251382340617</t>
  </si>
  <si>
    <t>FL22</t>
  </si>
  <si>
    <t>TKO</t>
  </si>
  <si>
    <t>IE271808010476</t>
  </si>
  <si>
    <t>DEP</t>
  </si>
  <si>
    <t>IE311775650584</t>
  </si>
  <si>
    <t>AA</t>
  </si>
  <si>
    <t>DVE</t>
  </si>
  <si>
    <t>IE251391630218</t>
  </si>
  <si>
    <t>IE251382380620</t>
  </si>
  <si>
    <t>IE181691480412</t>
  </si>
  <si>
    <t>S756</t>
  </si>
  <si>
    <t>IE231315180313</t>
  </si>
  <si>
    <t>ORS</t>
  </si>
  <si>
    <t>IE371013050733</t>
  </si>
  <si>
    <t>FDI</t>
  </si>
  <si>
    <t>IE371013080752</t>
  </si>
  <si>
    <t>CF85</t>
  </si>
  <si>
    <t>IE251413720325</t>
  </si>
  <si>
    <t>SYT</t>
  </si>
  <si>
    <t>IE231266290184</t>
  </si>
  <si>
    <t>ABI</t>
  </si>
  <si>
    <t>IE121380490267</t>
  </si>
  <si>
    <t>IE311448270361</t>
  </si>
  <si>
    <t>IE181656380102</t>
  </si>
  <si>
    <t>BBQ</t>
  </si>
  <si>
    <t>IE272034940159</t>
  </si>
  <si>
    <t>STQ</t>
  </si>
  <si>
    <t>IE371013070743</t>
  </si>
  <si>
    <t>IE371013090753</t>
  </si>
  <si>
    <t>IE371013030748</t>
  </si>
  <si>
    <t>CXY</t>
  </si>
  <si>
    <t>IE251413730326</t>
  </si>
  <si>
    <t>LFG</t>
  </si>
  <si>
    <t>IE311188380306</t>
  </si>
  <si>
    <t>SI</t>
  </si>
  <si>
    <t>DRU</t>
  </si>
  <si>
    <t>IE272148830314</t>
  </si>
  <si>
    <t>IS4</t>
  </si>
  <si>
    <t>IE182067390300</t>
  </si>
  <si>
    <t>GUA</t>
  </si>
  <si>
    <t>U+3-</t>
  </si>
  <si>
    <t>U+4-</t>
  </si>
  <si>
    <t>U+2+</t>
  </si>
  <si>
    <t>E-3+</t>
  </si>
  <si>
    <t>E-3-</t>
  </si>
  <si>
    <t>E=3+</t>
  </si>
  <si>
    <t>E=2+</t>
  </si>
  <si>
    <t>U-3+</t>
  </si>
  <si>
    <t>E-2=</t>
  </si>
  <si>
    <t>U+2=</t>
  </si>
  <si>
    <t>E-3=</t>
  </si>
  <si>
    <t>U+3=</t>
  </si>
  <si>
    <t>U=3-</t>
  </si>
  <si>
    <t>U=2+</t>
  </si>
  <si>
    <t>U+3+</t>
  </si>
  <si>
    <t>E=3-</t>
  </si>
  <si>
    <t>E-2+</t>
  </si>
  <si>
    <t>E=4-</t>
  </si>
  <si>
    <t>U=3=</t>
  </si>
  <si>
    <t>U=3+</t>
  </si>
  <si>
    <t>U-2+</t>
  </si>
  <si>
    <t>IE301072980563</t>
  </si>
  <si>
    <t>IE301072930567</t>
  </si>
  <si>
    <t>IE361194291006</t>
  </si>
  <si>
    <t>HKG</t>
  </si>
  <si>
    <t>IE361194221008</t>
  </si>
  <si>
    <t>IE331326940901</t>
  </si>
  <si>
    <t>IE331326950910</t>
  </si>
  <si>
    <t>S527</t>
  </si>
  <si>
    <t>IE221232670620</t>
  </si>
  <si>
    <t>IE361194231000</t>
  </si>
  <si>
    <t>IE331326910898</t>
  </si>
  <si>
    <t>IE331326970937</t>
  </si>
  <si>
    <t>CGG</t>
  </si>
  <si>
    <t>IE301416840502</t>
  </si>
  <si>
    <t>CUI</t>
  </si>
  <si>
    <t>IE301416880506</t>
  </si>
  <si>
    <t>RWB</t>
  </si>
  <si>
    <t>IE301072990564</t>
  </si>
  <si>
    <t>IE331326930900</t>
  </si>
  <si>
    <t>RBW</t>
  </si>
  <si>
    <t>IE221232690630</t>
  </si>
  <si>
    <t>IE301416850503</t>
  </si>
  <si>
    <t>LSC</t>
  </si>
  <si>
    <t>IE301416870513</t>
  </si>
  <si>
    <t>IE301416870505</t>
  </si>
  <si>
    <t>IE361194251010</t>
  </si>
  <si>
    <t>HE</t>
  </si>
  <si>
    <t>KHO</t>
  </si>
  <si>
    <t>IE221232650619</t>
  </si>
  <si>
    <t>OSI</t>
  </si>
  <si>
    <t>IE301416880514</t>
  </si>
  <si>
    <t>IE301072990572</t>
  </si>
  <si>
    <t>CF61</t>
  </si>
  <si>
    <t>IE361194251002</t>
  </si>
  <si>
    <t>IE361194280997</t>
  </si>
  <si>
    <t>IE361194211007</t>
  </si>
  <si>
    <t>IE182191430977</t>
  </si>
  <si>
    <t>CWI</t>
  </si>
  <si>
    <t>IE182191440986</t>
  </si>
  <si>
    <t>IE182191450987</t>
  </si>
  <si>
    <t>IE331326970904</t>
  </si>
  <si>
    <t>IE331326990906</t>
  </si>
  <si>
    <t>IE331326950927</t>
  </si>
  <si>
    <t>IE221232680613</t>
  </si>
  <si>
    <t>IE301072970570</t>
  </si>
  <si>
    <t>IE301072910573</t>
  </si>
  <si>
    <t>IE301416810508</t>
  </si>
  <si>
    <t>IE301416860512</t>
  </si>
  <si>
    <t>IE301416830518</t>
  </si>
  <si>
    <t>IE301416830501</t>
  </si>
  <si>
    <t>IE301416810516</t>
  </si>
  <si>
    <t>IE301072960561</t>
  </si>
  <si>
    <t>IE301072940568</t>
  </si>
  <si>
    <t>VVI</t>
  </si>
  <si>
    <t>IE361194231009</t>
  </si>
  <si>
    <t>IE361194261011</t>
  </si>
  <si>
    <t>IE361194221016</t>
  </si>
  <si>
    <t>IE331326970912</t>
  </si>
  <si>
    <t>IE331326950943</t>
  </si>
  <si>
    <t>RFC</t>
  </si>
  <si>
    <t>IE182191470980</t>
  </si>
  <si>
    <t>IE182191430985</t>
  </si>
  <si>
    <t>RHI</t>
  </si>
  <si>
    <t>IE331326910907</t>
  </si>
  <si>
    <t>IE331326930909</t>
  </si>
  <si>
    <t>IE331326920932</t>
  </si>
  <si>
    <t>IE221232620616</t>
  </si>
  <si>
    <t>IE221232640618</t>
  </si>
  <si>
    <t xml:space="preserve">Initial </t>
  </si>
  <si>
    <t>liveweight (kg)</t>
  </si>
  <si>
    <t>TAG</t>
  </si>
  <si>
    <t>Breed</t>
  </si>
  <si>
    <t>Date of birth</t>
  </si>
  <si>
    <t xml:space="preserve">Slaughter </t>
  </si>
  <si>
    <t>date</t>
  </si>
  <si>
    <t xml:space="preserve">Final </t>
  </si>
  <si>
    <t>Gender</t>
  </si>
  <si>
    <t>Steer</t>
  </si>
  <si>
    <t>Bull</t>
  </si>
  <si>
    <t>N/A</t>
  </si>
  <si>
    <t>Total  feed</t>
  </si>
  <si>
    <t>consumed (kg)</t>
  </si>
  <si>
    <t>Dry matter</t>
  </si>
  <si>
    <t xml:space="preserve">Feed conversion </t>
  </si>
  <si>
    <t xml:space="preserve"> intake (kg/day)</t>
  </si>
  <si>
    <t>efficiency (dmi/adg)</t>
  </si>
  <si>
    <t xml:space="preserve">Average daily </t>
  </si>
  <si>
    <t>gain (kg)</t>
  </si>
  <si>
    <t xml:space="preserve">Scrotal </t>
  </si>
  <si>
    <t xml:space="preserve">Pre-slaughter </t>
  </si>
  <si>
    <t xml:space="preserve">Pre-slaughter scanned </t>
  </si>
  <si>
    <t>Pre-slaughter intramuscular</t>
  </si>
  <si>
    <t>circumference (cm)</t>
  </si>
  <si>
    <t>scanned fat depth (mm)</t>
  </si>
  <si>
    <t>muscle depth (mm)</t>
  </si>
  <si>
    <t xml:space="preserve"> fat depth</t>
  </si>
  <si>
    <t xml:space="preserve">Carcass </t>
  </si>
  <si>
    <t xml:space="preserve">Carcass conformation </t>
  </si>
  <si>
    <t xml:space="preserve">Carcass fat </t>
  </si>
  <si>
    <t xml:space="preserve">Kill-out </t>
  </si>
  <si>
    <t>weight (kg)</t>
  </si>
  <si>
    <t>score (15 point scale)</t>
  </si>
  <si>
    <t>rate (%)</t>
  </si>
  <si>
    <t xml:space="preserve">Carcass conformation and fat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</si>
</sst>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J14" sqref="J14"/>
    </sheetView>
  </sheetViews>
  <sheetFormatPr defaultRowHeight="15" x14ac:dyDescent="0.25"/>
  <cols>
    <col min="1" max="1" width="14.7109375" style="11" bestFit="1" customWidth="1"/>
    <col min="2" max="2" width="6.28515625" style="11" bestFit="1" customWidth="1"/>
    <col min="3" max="3" width="12.140625" style="11" bestFit="1" customWidth="1"/>
    <col min="4" max="4" width="5.42578125" style="11" bestFit="1" customWidth="1"/>
    <col min="5" max="5" width="7.7109375" style="11" bestFit="1" customWidth="1"/>
    <col min="6" max="6" width="10.7109375" style="11" bestFit="1" customWidth="1"/>
    <col min="7" max="8" width="14.42578125" style="11" bestFit="1" customWidth="1"/>
    <col min="9" max="9" width="14.140625" style="11" bestFit="1" customWidth="1"/>
    <col min="10" max="10" width="15" style="11" bestFit="1" customWidth="1"/>
    <col min="11" max="11" width="19.28515625" style="11" bestFit="1" customWidth="1"/>
    <col min="12" max="12" width="13.5703125" style="11" bestFit="1" customWidth="1"/>
    <col min="13" max="13" width="18.42578125" style="11" bestFit="1" customWidth="1"/>
    <col min="14" max="14" width="22.5703125" style="11" bestFit="1" customWidth="1"/>
    <col min="15" max="15" width="21.5703125" style="11" bestFit="1" customWidth="1"/>
    <col min="16" max="16" width="26.140625" style="11" bestFit="1" customWidth="1"/>
    <col min="17" max="17" width="11" style="11" bestFit="1" customWidth="1"/>
    <col min="18" max="18" width="27.42578125" style="11" bestFit="1" customWidth="1"/>
    <col min="19" max="19" width="8" style="11" bestFit="1" customWidth="1"/>
    <col min="20" max="16384" width="9.140625" style="11"/>
  </cols>
  <sheetData>
    <row r="1" spans="1:19" x14ac:dyDescent="0.25">
      <c r="A1" s="9" t="s">
        <v>177</v>
      </c>
      <c r="B1" s="10" t="s">
        <v>178</v>
      </c>
      <c r="C1" s="9" t="s">
        <v>179</v>
      </c>
      <c r="D1" s="10" t="s">
        <v>0</v>
      </c>
      <c r="E1" s="10" t="s">
        <v>183</v>
      </c>
      <c r="F1" s="10" t="s">
        <v>180</v>
      </c>
      <c r="G1" s="10" t="s">
        <v>175</v>
      </c>
      <c r="H1" s="9" t="s">
        <v>182</v>
      </c>
      <c r="I1" s="10" t="s">
        <v>187</v>
      </c>
      <c r="J1" s="9" t="s">
        <v>189</v>
      </c>
      <c r="K1" s="9" t="s">
        <v>190</v>
      </c>
      <c r="L1" s="9" t="s">
        <v>193</v>
      </c>
      <c r="M1" s="9" t="s">
        <v>195</v>
      </c>
      <c r="N1" s="9" t="s">
        <v>196</v>
      </c>
      <c r="O1" s="9" t="s">
        <v>197</v>
      </c>
      <c r="P1" s="9" t="s">
        <v>198</v>
      </c>
      <c r="Q1" s="9" t="s">
        <v>203</v>
      </c>
      <c r="R1" s="9" t="s">
        <v>210</v>
      </c>
      <c r="S1" s="9" t="s">
        <v>206</v>
      </c>
    </row>
    <row r="2" spans="1:19" x14ac:dyDescent="0.25">
      <c r="F2" s="10" t="s">
        <v>181</v>
      </c>
      <c r="G2" s="9" t="s">
        <v>176</v>
      </c>
      <c r="H2" s="9" t="s">
        <v>176</v>
      </c>
      <c r="I2" s="9" t="s">
        <v>188</v>
      </c>
      <c r="J2" s="9" t="s">
        <v>191</v>
      </c>
      <c r="K2" s="9" t="s">
        <v>192</v>
      </c>
      <c r="L2" s="9" t="s">
        <v>194</v>
      </c>
      <c r="M2" s="9" t="s">
        <v>199</v>
      </c>
      <c r="N2" s="9" t="s">
        <v>200</v>
      </c>
      <c r="O2" s="9" t="s">
        <v>201</v>
      </c>
      <c r="P2" s="9" t="s">
        <v>202</v>
      </c>
      <c r="Q2" s="9" t="s">
        <v>207</v>
      </c>
      <c r="R2" s="9" t="s">
        <v>208</v>
      </c>
      <c r="S2" s="9" t="s">
        <v>209</v>
      </c>
    </row>
    <row r="3" spans="1:19" x14ac:dyDescent="0.25">
      <c r="A3" s="11" t="s">
        <v>1</v>
      </c>
      <c r="B3" s="11" t="s">
        <v>2</v>
      </c>
      <c r="C3" s="12">
        <v>41055</v>
      </c>
      <c r="D3" s="11" t="s">
        <v>3</v>
      </c>
      <c r="E3" s="11" t="s">
        <v>185</v>
      </c>
      <c r="F3" s="12">
        <v>41576</v>
      </c>
      <c r="G3" s="11">
        <v>469</v>
      </c>
      <c r="H3" s="11">
        <v>666</v>
      </c>
      <c r="I3" s="11">
        <v>1395</v>
      </c>
      <c r="J3" s="14">
        <f>I3/108</f>
        <v>12.916666666666666</v>
      </c>
      <c r="K3" s="14">
        <f>J3/L3</f>
        <v>7.0812182741116745</v>
      </c>
      <c r="L3" s="14">
        <f>(H3-G3)/108</f>
        <v>1.8240740740740742</v>
      </c>
      <c r="M3" s="11">
        <v>38</v>
      </c>
      <c r="N3" s="11">
        <v>3</v>
      </c>
      <c r="O3" s="11">
        <v>74</v>
      </c>
      <c r="P3" s="11">
        <v>3</v>
      </c>
      <c r="Q3" s="11">
        <v>397</v>
      </c>
      <c r="R3" s="11" t="s">
        <v>86</v>
      </c>
      <c r="S3" s="13">
        <f>Q3/H3</f>
        <v>0.59609609609609615</v>
      </c>
    </row>
    <row r="4" spans="1:19" x14ac:dyDescent="0.25">
      <c r="A4" s="11" t="s">
        <v>4</v>
      </c>
      <c r="B4" s="11" t="s">
        <v>2</v>
      </c>
      <c r="C4" s="12">
        <v>41085</v>
      </c>
      <c r="D4" s="11" t="s">
        <v>3</v>
      </c>
      <c r="E4" s="11" t="s">
        <v>185</v>
      </c>
      <c r="F4" s="12">
        <v>41576</v>
      </c>
      <c r="G4" s="11">
        <v>566</v>
      </c>
      <c r="H4" s="11">
        <v>838</v>
      </c>
      <c r="I4" s="11">
        <v>1745</v>
      </c>
      <c r="J4" s="14">
        <f t="shared" ref="J4:J48" si="0">I4/108</f>
        <v>16.157407407407408</v>
      </c>
      <c r="K4" s="14">
        <f t="shared" ref="K4:K48" si="1">J4/L4</f>
        <v>6.4154411764705888</v>
      </c>
      <c r="L4" s="14">
        <f t="shared" ref="L4:L48" si="2">(H4-G4)/108</f>
        <v>2.5185185185185186</v>
      </c>
      <c r="M4" s="11">
        <v>37</v>
      </c>
      <c r="N4" s="11">
        <v>4</v>
      </c>
      <c r="O4" s="11">
        <v>83</v>
      </c>
      <c r="P4" s="11">
        <v>5</v>
      </c>
      <c r="Q4" s="11">
        <v>493</v>
      </c>
      <c r="R4" s="11" t="s">
        <v>87</v>
      </c>
      <c r="S4" s="13">
        <f t="shared" ref="S4:S48" si="3">Q4/H4</f>
        <v>0.58830548926014314</v>
      </c>
    </row>
    <row r="5" spans="1:19" x14ac:dyDescent="0.25">
      <c r="A5" s="11" t="s">
        <v>5</v>
      </c>
      <c r="B5" s="11" t="s">
        <v>2</v>
      </c>
      <c r="C5" s="12">
        <v>41071</v>
      </c>
      <c r="D5" s="11" t="s">
        <v>3</v>
      </c>
      <c r="E5" s="11" t="s">
        <v>185</v>
      </c>
      <c r="F5" s="12">
        <v>41576</v>
      </c>
      <c r="G5" s="11">
        <v>464</v>
      </c>
      <c r="H5" s="11">
        <v>726</v>
      </c>
      <c r="I5" s="11">
        <v>1531</v>
      </c>
      <c r="J5" s="14">
        <f t="shared" si="0"/>
        <v>14.175925925925926</v>
      </c>
      <c r="K5" s="14">
        <f t="shared" si="1"/>
        <v>5.843511450381679</v>
      </c>
      <c r="L5" s="14">
        <f t="shared" si="2"/>
        <v>2.425925925925926</v>
      </c>
      <c r="M5" s="11">
        <v>36</v>
      </c>
      <c r="N5" s="11">
        <v>3</v>
      </c>
      <c r="O5" s="11">
        <v>81</v>
      </c>
      <c r="P5" s="11">
        <v>5</v>
      </c>
      <c r="Q5" s="11">
        <v>441</v>
      </c>
      <c r="R5" s="11" t="s">
        <v>88</v>
      </c>
      <c r="S5" s="13">
        <f t="shared" si="3"/>
        <v>0.6074380165289256</v>
      </c>
    </row>
    <row r="6" spans="1:19" x14ac:dyDescent="0.25">
      <c r="A6" s="11" t="s">
        <v>6</v>
      </c>
      <c r="B6" s="11" t="s">
        <v>7</v>
      </c>
      <c r="C6" s="12">
        <v>41044</v>
      </c>
      <c r="D6" s="11" t="s">
        <v>8</v>
      </c>
      <c r="E6" s="11" t="s">
        <v>185</v>
      </c>
      <c r="F6" s="12">
        <v>41576</v>
      </c>
      <c r="G6" s="11">
        <v>394</v>
      </c>
      <c r="H6" s="11">
        <v>686</v>
      </c>
      <c r="I6" s="11">
        <v>1488</v>
      </c>
      <c r="J6" s="14">
        <f t="shared" si="0"/>
        <v>13.777777777777779</v>
      </c>
      <c r="K6" s="14">
        <f t="shared" si="1"/>
        <v>5.095890410958904</v>
      </c>
      <c r="L6" s="14">
        <f t="shared" si="2"/>
        <v>2.7037037037037037</v>
      </c>
      <c r="M6" s="11">
        <v>30</v>
      </c>
      <c r="N6" s="11">
        <v>5.5</v>
      </c>
      <c r="O6" s="11">
        <v>90</v>
      </c>
      <c r="P6" s="11">
        <v>4</v>
      </c>
      <c r="Q6" s="11">
        <v>429</v>
      </c>
      <c r="R6" s="11" t="s">
        <v>89</v>
      </c>
      <c r="S6" s="13">
        <f t="shared" si="3"/>
        <v>0.62536443148688048</v>
      </c>
    </row>
    <row r="7" spans="1:19" x14ac:dyDescent="0.25">
      <c r="A7" s="11" t="s">
        <v>9</v>
      </c>
      <c r="B7" s="11" t="s">
        <v>7</v>
      </c>
      <c r="C7" s="12">
        <v>41060</v>
      </c>
      <c r="D7" s="11" t="s">
        <v>10</v>
      </c>
      <c r="E7" s="11" t="s">
        <v>185</v>
      </c>
      <c r="F7" s="12">
        <v>41576</v>
      </c>
      <c r="G7" s="11">
        <v>492</v>
      </c>
      <c r="H7" s="11">
        <v>746</v>
      </c>
      <c r="I7" s="11">
        <v>1518</v>
      </c>
      <c r="J7" s="14">
        <f t="shared" si="0"/>
        <v>14.055555555555555</v>
      </c>
      <c r="K7" s="14">
        <f t="shared" si="1"/>
        <v>5.9763779527559056</v>
      </c>
      <c r="L7" s="14">
        <f t="shared" si="2"/>
        <v>2.3518518518518516</v>
      </c>
      <c r="M7" s="11">
        <v>38</v>
      </c>
      <c r="N7" s="11">
        <v>4.5</v>
      </c>
      <c r="O7" s="11">
        <v>88</v>
      </c>
      <c r="P7" s="11">
        <v>6</v>
      </c>
      <c r="Q7" s="11">
        <v>446</v>
      </c>
      <c r="R7" s="11" t="s">
        <v>90</v>
      </c>
      <c r="S7" s="13">
        <f t="shared" si="3"/>
        <v>0.59785522788203749</v>
      </c>
    </row>
    <row r="8" spans="1:19" x14ac:dyDescent="0.25">
      <c r="A8" s="11" t="s">
        <v>11</v>
      </c>
      <c r="B8" s="11" t="s">
        <v>12</v>
      </c>
      <c r="C8" s="12">
        <v>41041</v>
      </c>
      <c r="E8" s="11" t="s">
        <v>185</v>
      </c>
      <c r="F8" s="12">
        <v>41576</v>
      </c>
      <c r="G8" s="11">
        <v>418</v>
      </c>
      <c r="H8" s="11">
        <v>694</v>
      </c>
      <c r="I8" s="11">
        <v>1426</v>
      </c>
      <c r="J8" s="14">
        <f t="shared" si="0"/>
        <v>13.203703703703704</v>
      </c>
      <c r="K8" s="14">
        <f t="shared" si="1"/>
        <v>5.166666666666667</v>
      </c>
      <c r="L8" s="14">
        <f t="shared" si="2"/>
        <v>2.5555555555555554</v>
      </c>
      <c r="M8" s="11">
        <v>35</v>
      </c>
      <c r="N8" s="11">
        <v>3.5</v>
      </c>
      <c r="O8" s="11">
        <v>92</v>
      </c>
      <c r="P8" s="11">
        <v>6</v>
      </c>
      <c r="Q8" s="11">
        <v>433</v>
      </c>
      <c r="R8" s="11" t="s">
        <v>91</v>
      </c>
      <c r="S8" s="13">
        <f t="shared" si="3"/>
        <v>0.62391930835734866</v>
      </c>
    </row>
    <row r="9" spans="1:19" x14ac:dyDescent="0.25">
      <c r="A9" s="11" t="s">
        <v>14</v>
      </c>
      <c r="B9" s="11" t="s">
        <v>12</v>
      </c>
      <c r="C9" s="12">
        <v>41052</v>
      </c>
      <c r="E9" s="11" t="s">
        <v>185</v>
      </c>
      <c r="F9" s="12">
        <v>41576</v>
      </c>
      <c r="G9" s="11">
        <v>494</v>
      </c>
      <c r="H9" s="11">
        <v>678</v>
      </c>
      <c r="I9" s="11">
        <v>1258</v>
      </c>
      <c r="J9" s="14">
        <f t="shared" si="0"/>
        <v>11.648148148148149</v>
      </c>
      <c r="K9" s="14">
        <f t="shared" si="1"/>
        <v>6.8369565217391308</v>
      </c>
      <c r="L9" s="14">
        <f t="shared" si="2"/>
        <v>1.7037037037037037</v>
      </c>
      <c r="M9" s="11">
        <v>34</v>
      </c>
      <c r="N9" s="11">
        <v>2.5</v>
      </c>
      <c r="O9" s="11">
        <v>78</v>
      </c>
      <c r="P9" s="11">
        <v>3</v>
      </c>
      <c r="Q9" s="11">
        <v>430</v>
      </c>
      <c r="R9" s="11" t="s">
        <v>92</v>
      </c>
      <c r="S9" s="13">
        <f t="shared" si="3"/>
        <v>0.63421828908554567</v>
      </c>
    </row>
    <row r="10" spans="1:19" x14ac:dyDescent="0.25">
      <c r="A10" s="11" t="s">
        <v>15</v>
      </c>
      <c r="B10" s="11" t="s">
        <v>7</v>
      </c>
      <c r="C10" s="12">
        <v>41057</v>
      </c>
      <c r="D10" s="11" t="s">
        <v>16</v>
      </c>
      <c r="E10" s="11" t="s">
        <v>185</v>
      </c>
      <c r="F10" s="12">
        <v>41576</v>
      </c>
      <c r="G10" s="11">
        <v>467</v>
      </c>
      <c r="H10" s="11">
        <v>650</v>
      </c>
      <c r="I10" s="11">
        <v>1459</v>
      </c>
      <c r="J10" s="14">
        <f t="shared" si="0"/>
        <v>13.50925925925926</v>
      </c>
      <c r="K10" s="14">
        <f t="shared" si="1"/>
        <v>7.9726775956284159</v>
      </c>
      <c r="L10" s="14">
        <f t="shared" si="2"/>
        <v>1.6944444444444444</v>
      </c>
      <c r="M10" s="11">
        <v>38</v>
      </c>
      <c r="N10" s="11">
        <v>5</v>
      </c>
      <c r="O10" s="11">
        <v>76</v>
      </c>
      <c r="P10" s="11">
        <v>5</v>
      </c>
      <c r="Q10" s="11">
        <v>363</v>
      </c>
      <c r="R10" s="11" t="s">
        <v>93</v>
      </c>
      <c r="S10" s="13">
        <f t="shared" si="3"/>
        <v>0.55846153846153845</v>
      </c>
    </row>
    <row r="11" spans="1:19" x14ac:dyDescent="0.25">
      <c r="A11" s="11" t="s">
        <v>17</v>
      </c>
      <c r="B11" s="11" t="s">
        <v>7</v>
      </c>
      <c r="C11" s="12">
        <v>41057</v>
      </c>
      <c r="D11" s="11" t="s">
        <v>18</v>
      </c>
      <c r="E11" s="11" t="s">
        <v>185</v>
      </c>
      <c r="F11" s="12">
        <v>41576</v>
      </c>
      <c r="G11" s="11">
        <v>508</v>
      </c>
      <c r="H11" s="11">
        <v>734</v>
      </c>
      <c r="I11" s="11">
        <v>1464</v>
      </c>
      <c r="J11" s="14">
        <f t="shared" si="0"/>
        <v>13.555555555555555</v>
      </c>
      <c r="K11" s="14">
        <f t="shared" si="1"/>
        <v>6.4778761061946906</v>
      </c>
      <c r="L11" s="14">
        <f t="shared" si="2"/>
        <v>2.0925925925925926</v>
      </c>
      <c r="M11" s="11">
        <v>35</v>
      </c>
      <c r="N11" s="11">
        <v>4</v>
      </c>
      <c r="O11" s="11">
        <v>94</v>
      </c>
      <c r="P11" s="11">
        <v>7</v>
      </c>
      <c r="Q11" s="11">
        <v>467</v>
      </c>
      <c r="R11" s="11" t="s">
        <v>94</v>
      </c>
      <c r="S11" s="13">
        <f t="shared" si="3"/>
        <v>0.63623978201634879</v>
      </c>
    </row>
    <row r="12" spans="1:19" x14ac:dyDescent="0.25">
      <c r="A12" s="11" t="s">
        <v>19</v>
      </c>
      <c r="B12" s="11" t="s">
        <v>2</v>
      </c>
      <c r="C12" s="12">
        <v>41089</v>
      </c>
      <c r="D12" s="11" t="s">
        <v>20</v>
      </c>
      <c r="E12" s="11" t="s">
        <v>185</v>
      </c>
      <c r="F12" s="12">
        <v>41576</v>
      </c>
      <c r="G12" s="11">
        <v>402</v>
      </c>
      <c r="H12" s="11">
        <v>586</v>
      </c>
      <c r="I12" s="11">
        <v>1343</v>
      </c>
      <c r="J12" s="14">
        <f t="shared" si="0"/>
        <v>12.435185185185185</v>
      </c>
      <c r="K12" s="14">
        <f t="shared" si="1"/>
        <v>7.2989130434782608</v>
      </c>
      <c r="L12" s="14">
        <f t="shared" si="2"/>
        <v>1.7037037037037037</v>
      </c>
      <c r="M12" s="11">
        <v>33</v>
      </c>
      <c r="N12" s="11">
        <v>3.5</v>
      </c>
      <c r="O12" s="11">
        <v>85</v>
      </c>
      <c r="P12" s="11">
        <v>5</v>
      </c>
      <c r="Q12" s="11">
        <v>348</v>
      </c>
      <c r="R12" s="11" t="s">
        <v>86</v>
      </c>
      <c r="S12" s="13">
        <f t="shared" si="3"/>
        <v>0.59385665529010234</v>
      </c>
    </row>
    <row r="13" spans="1:19" x14ac:dyDescent="0.25">
      <c r="A13" s="11" t="s">
        <v>21</v>
      </c>
      <c r="B13" s="11" t="s">
        <v>22</v>
      </c>
      <c r="C13" s="12">
        <v>41033</v>
      </c>
      <c r="D13" s="11" t="s">
        <v>23</v>
      </c>
      <c r="E13" s="11" t="s">
        <v>185</v>
      </c>
      <c r="F13" s="12">
        <v>41576</v>
      </c>
      <c r="G13" s="11">
        <v>378</v>
      </c>
      <c r="H13" s="11">
        <v>606</v>
      </c>
      <c r="I13" s="11">
        <v>1201</v>
      </c>
      <c r="J13" s="14">
        <f t="shared" si="0"/>
        <v>11.12037037037037</v>
      </c>
      <c r="K13" s="14">
        <f t="shared" si="1"/>
        <v>5.2675438596491224</v>
      </c>
      <c r="L13" s="14">
        <f t="shared" si="2"/>
        <v>2.1111111111111112</v>
      </c>
      <c r="M13" s="11">
        <v>34</v>
      </c>
      <c r="N13" s="11">
        <v>3</v>
      </c>
      <c r="O13" s="11">
        <v>78</v>
      </c>
      <c r="P13" s="11">
        <v>5</v>
      </c>
      <c r="Q13" s="11">
        <v>355</v>
      </c>
      <c r="R13" s="11" t="s">
        <v>95</v>
      </c>
      <c r="S13" s="13">
        <f t="shared" si="3"/>
        <v>0.58580858085808585</v>
      </c>
    </row>
    <row r="14" spans="1:19" x14ac:dyDescent="0.25">
      <c r="A14" s="11" t="s">
        <v>24</v>
      </c>
      <c r="B14" s="11" t="s">
        <v>12</v>
      </c>
      <c r="C14" s="12">
        <v>41072</v>
      </c>
      <c r="E14" s="11" t="s">
        <v>185</v>
      </c>
      <c r="F14" s="12">
        <v>41576</v>
      </c>
      <c r="G14" s="11">
        <v>502</v>
      </c>
      <c r="H14" s="11">
        <v>746</v>
      </c>
      <c r="I14" s="11">
        <v>1628</v>
      </c>
      <c r="J14" s="14">
        <f t="shared" si="0"/>
        <v>15.074074074074074</v>
      </c>
      <c r="K14" s="14">
        <f t="shared" si="1"/>
        <v>6.6721311475409841</v>
      </c>
      <c r="L14" s="14">
        <f t="shared" si="2"/>
        <v>2.2592592592592591</v>
      </c>
      <c r="M14" s="11">
        <v>34</v>
      </c>
      <c r="N14" s="11">
        <v>4.5</v>
      </c>
      <c r="O14" s="11">
        <v>87</v>
      </c>
      <c r="P14" s="11">
        <v>5</v>
      </c>
      <c r="Q14" s="11">
        <v>424</v>
      </c>
      <c r="R14" s="11" t="s">
        <v>87</v>
      </c>
      <c r="S14" s="13">
        <f t="shared" si="3"/>
        <v>0.56836461126005366</v>
      </c>
    </row>
    <row r="15" spans="1:19" x14ac:dyDescent="0.25">
      <c r="A15" s="11" t="s">
        <v>26</v>
      </c>
      <c r="B15" s="11" t="s">
        <v>2</v>
      </c>
      <c r="C15" s="12">
        <v>41079</v>
      </c>
      <c r="D15" s="11" t="s">
        <v>27</v>
      </c>
      <c r="E15" s="11" t="s">
        <v>185</v>
      </c>
      <c r="F15" s="12">
        <v>41576</v>
      </c>
      <c r="G15" s="11">
        <v>424</v>
      </c>
      <c r="H15" s="11">
        <v>640</v>
      </c>
      <c r="I15" s="11">
        <v>1418</v>
      </c>
      <c r="J15" s="14">
        <f t="shared" si="0"/>
        <v>13.12962962962963</v>
      </c>
      <c r="K15" s="14">
        <f t="shared" si="1"/>
        <v>6.5648148148148149</v>
      </c>
      <c r="L15" s="14">
        <f t="shared" si="2"/>
        <v>2</v>
      </c>
      <c r="M15" s="11">
        <v>34</v>
      </c>
      <c r="N15" s="11">
        <v>3</v>
      </c>
      <c r="O15" s="11">
        <v>91</v>
      </c>
      <c r="P15" s="11">
        <v>4</v>
      </c>
      <c r="Q15" s="11">
        <v>390</v>
      </c>
      <c r="R15" s="11" t="s">
        <v>86</v>
      </c>
      <c r="S15" s="13">
        <f t="shared" si="3"/>
        <v>0.609375</v>
      </c>
    </row>
    <row r="16" spans="1:19" x14ac:dyDescent="0.25">
      <c r="A16" s="11" t="s">
        <v>28</v>
      </c>
      <c r="B16" s="11" t="s">
        <v>2</v>
      </c>
      <c r="C16" s="12">
        <v>41072</v>
      </c>
      <c r="D16" s="11" t="s">
        <v>29</v>
      </c>
      <c r="E16" s="11" t="s">
        <v>185</v>
      </c>
      <c r="F16" s="12">
        <v>41576</v>
      </c>
      <c r="G16" s="11">
        <v>446</v>
      </c>
      <c r="H16" s="11">
        <v>720</v>
      </c>
      <c r="I16" s="11">
        <v>1551</v>
      </c>
      <c r="J16" s="14">
        <f t="shared" si="0"/>
        <v>14.361111111111111</v>
      </c>
      <c r="K16" s="14">
        <f t="shared" si="1"/>
        <v>5.6605839416058386</v>
      </c>
      <c r="L16" s="14">
        <f t="shared" si="2"/>
        <v>2.5370370370370372</v>
      </c>
      <c r="M16" s="11">
        <v>31</v>
      </c>
      <c r="N16" s="11">
        <v>4</v>
      </c>
      <c r="O16" s="11">
        <v>86</v>
      </c>
      <c r="P16" s="11">
        <v>6</v>
      </c>
      <c r="Q16" s="11">
        <v>442</v>
      </c>
      <c r="R16" s="11" t="s">
        <v>96</v>
      </c>
      <c r="S16" s="13">
        <f t="shared" si="3"/>
        <v>0.61388888888888893</v>
      </c>
    </row>
    <row r="17" spans="1:19" x14ac:dyDescent="0.25">
      <c r="A17" s="11" t="s">
        <v>30</v>
      </c>
      <c r="B17" s="11" t="s">
        <v>2</v>
      </c>
      <c r="C17" s="12">
        <v>41090</v>
      </c>
      <c r="D17" s="11" t="s">
        <v>3</v>
      </c>
      <c r="E17" s="11" t="s">
        <v>185</v>
      </c>
      <c r="F17" s="12">
        <v>41576</v>
      </c>
      <c r="G17" s="11">
        <v>479</v>
      </c>
      <c r="H17" s="11">
        <v>662</v>
      </c>
      <c r="I17" s="11">
        <v>1384</v>
      </c>
      <c r="J17" s="14">
        <f t="shared" si="0"/>
        <v>12.814814814814815</v>
      </c>
      <c r="K17" s="14">
        <f t="shared" si="1"/>
        <v>7.5628415300546452</v>
      </c>
      <c r="L17" s="14">
        <f t="shared" si="2"/>
        <v>1.6944444444444444</v>
      </c>
      <c r="M17" s="11">
        <v>33</v>
      </c>
      <c r="N17" s="11">
        <v>3.5</v>
      </c>
      <c r="O17" s="11">
        <v>81</v>
      </c>
      <c r="P17" s="11">
        <v>5</v>
      </c>
      <c r="Q17" s="11">
        <v>404</v>
      </c>
      <c r="R17" s="11" t="s">
        <v>86</v>
      </c>
      <c r="S17" s="13">
        <f t="shared" si="3"/>
        <v>0.61027190332326287</v>
      </c>
    </row>
    <row r="18" spans="1:19" x14ac:dyDescent="0.25">
      <c r="A18" s="11" t="s">
        <v>31</v>
      </c>
      <c r="B18" s="11" t="s">
        <v>22</v>
      </c>
      <c r="C18" s="12">
        <v>41041</v>
      </c>
      <c r="D18" s="11" t="s">
        <v>32</v>
      </c>
      <c r="E18" s="11" t="s">
        <v>185</v>
      </c>
      <c r="F18" s="12">
        <v>41576</v>
      </c>
      <c r="G18" s="11">
        <v>414</v>
      </c>
      <c r="H18" s="11">
        <v>634</v>
      </c>
      <c r="I18" s="11">
        <v>1257</v>
      </c>
      <c r="J18" s="14">
        <f t="shared" si="0"/>
        <v>11.638888888888889</v>
      </c>
      <c r="K18" s="14">
        <f t="shared" si="1"/>
        <v>5.713636363636363</v>
      </c>
      <c r="L18" s="14">
        <f t="shared" si="2"/>
        <v>2.0370370370370372</v>
      </c>
      <c r="M18" s="11">
        <v>34</v>
      </c>
      <c r="N18" s="11">
        <v>3</v>
      </c>
      <c r="O18" s="11">
        <v>87</v>
      </c>
      <c r="P18" s="11">
        <v>4</v>
      </c>
      <c r="Q18" s="11">
        <v>389</v>
      </c>
      <c r="R18" s="11" t="s">
        <v>95</v>
      </c>
      <c r="S18" s="13">
        <f t="shared" si="3"/>
        <v>0.61356466876971605</v>
      </c>
    </row>
    <row r="19" spans="1:19" x14ac:dyDescent="0.25">
      <c r="A19" s="11" t="s">
        <v>33</v>
      </c>
      <c r="B19" s="11" t="s">
        <v>22</v>
      </c>
      <c r="C19" s="12">
        <v>41078</v>
      </c>
      <c r="D19" s="11" t="s">
        <v>34</v>
      </c>
      <c r="E19" s="11" t="s">
        <v>185</v>
      </c>
      <c r="F19" s="12">
        <v>41576</v>
      </c>
      <c r="G19" s="11">
        <v>408</v>
      </c>
      <c r="H19" s="11">
        <v>668</v>
      </c>
      <c r="I19" s="11">
        <v>1421</v>
      </c>
      <c r="J19" s="14">
        <f t="shared" si="0"/>
        <v>13.157407407407407</v>
      </c>
      <c r="K19" s="14">
        <f t="shared" si="1"/>
        <v>5.4653846153846146</v>
      </c>
      <c r="L19" s="14">
        <f t="shared" si="2"/>
        <v>2.4074074074074074</v>
      </c>
      <c r="M19" s="11">
        <v>32</v>
      </c>
      <c r="N19" s="11">
        <v>3.5</v>
      </c>
      <c r="O19" s="11">
        <v>81</v>
      </c>
      <c r="P19" s="11">
        <v>5</v>
      </c>
      <c r="Q19" s="11">
        <v>404</v>
      </c>
      <c r="R19" s="11" t="s">
        <v>97</v>
      </c>
      <c r="S19" s="13">
        <f t="shared" si="3"/>
        <v>0.60479041916167664</v>
      </c>
    </row>
    <row r="20" spans="1:19" x14ac:dyDescent="0.25">
      <c r="A20" s="11" t="s">
        <v>35</v>
      </c>
      <c r="B20" s="11" t="s">
        <v>2</v>
      </c>
      <c r="C20" s="12">
        <v>41045</v>
      </c>
      <c r="D20" s="11" t="s">
        <v>36</v>
      </c>
      <c r="E20" s="11" t="s">
        <v>185</v>
      </c>
      <c r="F20" s="12">
        <v>41576</v>
      </c>
      <c r="G20" s="11">
        <v>467</v>
      </c>
      <c r="H20" s="11">
        <v>684</v>
      </c>
      <c r="I20" s="11">
        <v>1512</v>
      </c>
      <c r="J20" s="14">
        <f t="shared" si="0"/>
        <v>14</v>
      </c>
      <c r="K20" s="14">
        <f t="shared" si="1"/>
        <v>6.9677419354838719</v>
      </c>
      <c r="L20" s="14">
        <f t="shared" si="2"/>
        <v>2.0092592592592591</v>
      </c>
      <c r="M20" s="11">
        <v>36</v>
      </c>
      <c r="N20" s="11">
        <v>5</v>
      </c>
      <c r="O20" s="11">
        <v>81</v>
      </c>
      <c r="P20" s="11">
        <v>5</v>
      </c>
      <c r="Q20" s="11">
        <v>408</v>
      </c>
      <c r="R20" s="11" t="s">
        <v>98</v>
      </c>
      <c r="S20" s="13">
        <f t="shared" si="3"/>
        <v>0.59649122807017541</v>
      </c>
    </row>
    <row r="21" spans="1:19" x14ac:dyDescent="0.25">
      <c r="A21" s="11" t="s">
        <v>37</v>
      </c>
      <c r="B21" s="11" t="s">
        <v>7</v>
      </c>
      <c r="C21" s="12">
        <v>41057</v>
      </c>
      <c r="D21" s="11" t="s">
        <v>38</v>
      </c>
      <c r="E21" s="11" t="s">
        <v>185</v>
      </c>
      <c r="F21" s="12">
        <v>41576</v>
      </c>
      <c r="G21" s="11">
        <v>482</v>
      </c>
      <c r="H21" s="11">
        <v>742</v>
      </c>
      <c r="I21" s="11">
        <v>1424</v>
      </c>
      <c r="J21" s="14">
        <f t="shared" si="0"/>
        <v>13.185185185185185</v>
      </c>
      <c r="K21" s="14">
        <f t="shared" si="1"/>
        <v>5.476923076923077</v>
      </c>
      <c r="L21" s="14">
        <f t="shared" si="2"/>
        <v>2.4074074074074074</v>
      </c>
      <c r="M21" s="11">
        <v>37</v>
      </c>
      <c r="N21" s="11">
        <v>4</v>
      </c>
      <c r="O21" s="11">
        <v>98</v>
      </c>
      <c r="P21" s="11">
        <v>5</v>
      </c>
      <c r="Q21" s="11">
        <v>452</v>
      </c>
      <c r="R21" s="11" t="s">
        <v>86</v>
      </c>
      <c r="S21" s="13">
        <f t="shared" si="3"/>
        <v>0.60916442048517516</v>
      </c>
    </row>
    <row r="22" spans="1:19" x14ac:dyDescent="0.25">
      <c r="A22" s="11" t="s">
        <v>39</v>
      </c>
      <c r="B22" s="11" t="s">
        <v>22</v>
      </c>
      <c r="C22" s="12">
        <v>41051</v>
      </c>
      <c r="D22" s="11" t="s">
        <v>40</v>
      </c>
      <c r="E22" s="11" t="s">
        <v>185</v>
      </c>
      <c r="F22" s="12">
        <v>41576</v>
      </c>
      <c r="G22" s="11">
        <v>361</v>
      </c>
      <c r="H22" s="11">
        <v>558</v>
      </c>
      <c r="I22" s="11">
        <v>1076</v>
      </c>
      <c r="J22" s="14">
        <f t="shared" si="0"/>
        <v>9.9629629629629637</v>
      </c>
      <c r="K22" s="14">
        <f t="shared" si="1"/>
        <v>5.4619289340101522</v>
      </c>
      <c r="L22" s="14">
        <f t="shared" si="2"/>
        <v>1.8240740740740742</v>
      </c>
      <c r="M22" s="11">
        <v>32</v>
      </c>
      <c r="N22" s="11">
        <v>2.5</v>
      </c>
      <c r="O22" s="11">
        <v>79</v>
      </c>
      <c r="P22" s="11">
        <v>6</v>
      </c>
      <c r="Q22" s="11">
        <v>326</v>
      </c>
      <c r="R22" s="11" t="s">
        <v>99</v>
      </c>
      <c r="S22" s="13">
        <f t="shared" si="3"/>
        <v>0.58422939068100355</v>
      </c>
    </row>
    <row r="23" spans="1:19" x14ac:dyDescent="0.25">
      <c r="A23" s="11" t="s">
        <v>41</v>
      </c>
      <c r="B23" s="11" t="s">
        <v>12</v>
      </c>
      <c r="C23" s="12">
        <v>41056</v>
      </c>
      <c r="E23" s="11" t="s">
        <v>185</v>
      </c>
      <c r="F23" s="12">
        <v>41576</v>
      </c>
      <c r="G23" s="11">
        <v>456</v>
      </c>
      <c r="H23" s="11">
        <v>690</v>
      </c>
      <c r="I23" s="11">
        <v>1556</v>
      </c>
      <c r="J23" s="14">
        <f t="shared" si="0"/>
        <v>14.407407407407407</v>
      </c>
      <c r="K23" s="14">
        <f t="shared" si="1"/>
        <v>6.6495726495726499</v>
      </c>
      <c r="L23" s="14">
        <f t="shared" si="2"/>
        <v>2.1666666666666665</v>
      </c>
      <c r="M23" s="11">
        <v>37</v>
      </c>
      <c r="N23" s="11">
        <v>4</v>
      </c>
      <c r="O23" s="11">
        <v>77</v>
      </c>
      <c r="P23" s="11">
        <v>7</v>
      </c>
      <c r="Q23" s="11">
        <v>393</v>
      </c>
      <c r="R23" s="11" t="s">
        <v>100</v>
      </c>
      <c r="S23" s="13">
        <f t="shared" si="3"/>
        <v>0.56956521739130439</v>
      </c>
    </row>
    <row r="24" spans="1:19" x14ac:dyDescent="0.25">
      <c r="A24" s="11" t="s">
        <v>42</v>
      </c>
      <c r="B24" s="11" t="s">
        <v>2</v>
      </c>
      <c r="C24" s="12">
        <v>41063</v>
      </c>
      <c r="D24" s="11" t="s">
        <v>3</v>
      </c>
      <c r="E24" s="11" t="s">
        <v>185</v>
      </c>
      <c r="F24" s="12">
        <v>41576</v>
      </c>
      <c r="G24" s="11">
        <v>483</v>
      </c>
      <c r="H24" s="11">
        <v>652</v>
      </c>
      <c r="I24" s="11">
        <v>1314</v>
      </c>
      <c r="J24" s="14">
        <f t="shared" si="0"/>
        <v>12.166666666666666</v>
      </c>
      <c r="K24" s="14">
        <f t="shared" si="1"/>
        <v>7.7751479289940821</v>
      </c>
      <c r="L24" s="14">
        <f t="shared" si="2"/>
        <v>1.5648148148148149</v>
      </c>
      <c r="M24" s="11">
        <v>30</v>
      </c>
      <c r="N24" s="11">
        <v>2</v>
      </c>
      <c r="O24" s="11">
        <v>78</v>
      </c>
      <c r="P24" s="11">
        <v>4</v>
      </c>
      <c r="Q24" s="11">
        <v>413</v>
      </c>
      <c r="R24" s="11" t="s">
        <v>90</v>
      </c>
      <c r="S24" s="13">
        <f t="shared" si="3"/>
        <v>0.6334355828220859</v>
      </c>
    </row>
    <row r="25" spans="1:19" x14ac:dyDescent="0.25">
      <c r="A25" s="11" t="s">
        <v>43</v>
      </c>
      <c r="B25" s="11" t="s">
        <v>7</v>
      </c>
      <c r="C25" s="12">
        <v>41042</v>
      </c>
      <c r="D25" s="11" t="s">
        <v>8</v>
      </c>
      <c r="E25" s="11" t="s">
        <v>185</v>
      </c>
      <c r="F25" s="12">
        <v>41576</v>
      </c>
      <c r="G25" s="11">
        <v>435</v>
      </c>
      <c r="H25" s="11">
        <v>648</v>
      </c>
      <c r="I25" s="11">
        <v>1386</v>
      </c>
      <c r="J25" s="14">
        <f t="shared" si="0"/>
        <v>12.833333333333334</v>
      </c>
      <c r="K25" s="14">
        <f t="shared" si="1"/>
        <v>6.507042253521127</v>
      </c>
      <c r="L25" s="14">
        <f t="shared" si="2"/>
        <v>1.9722222222222223</v>
      </c>
      <c r="M25" s="11">
        <v>32</v>
      </c>
      <c r="N25" s="11">
        <v>4</v>
      </c>
      <c r="O25" s="11">
        <v>85</v>
      </c>
      <c r="P25" s="11">
        <v>6</v>
      </c>
      <c r="Q25" s="11">
        <v>394</v>
      </c>
      <c r="R25" s="11" t="s">
        <v>86</v>
      </c>
      <c r="S25" s="13">
        <f t="shared" si="3"/>
        <v>0.60802469135802473</v>
      </c>
    </row>
    <row r="26" spans="1:19" x14ac:dyDescent="0.25">
      <c r="A26" s="11" t="s">
        <v>44</v>
      </c>
      <c r="B26" s="11" t="s">
        <v>7</v>
      </c>
      <c r="C26" s="12">
        <v>41030</v>
      </c>
      <c r="D26" s="11" t="s">
        <v>13</v>
      </c>
      <c r="E26" s="11" t="s">
        <v>185</v>
      </c>
      <c r="F26" s="12">
        <v>41576</v>
      </c>
      <c r="G26" s="11">
        <v>418</v>
      </c>
      <c r="H26" s="11">
        <v>714</v>
      </c>
      <c r="I26" s="11">
        <v>1416</v>
      </c>
      <c r="J26" s="14">
        <f t="shared" si="0"/>
        <v>13.111111111111111</v>
      </c>
      <c r="K26" s="14">
        <f t="shared" si="1"/>
        <v>4.7837837837837833</v>
      </c>
      <c r="L26" s="14">
        <f t="shared" si="2"/>
        <v>2.7407407407407409</v>
      </c>
      <c r="M26" s="11">
        <v>32</v>
      </c>
      <c r="N26" s="11">
        <v>2.5</v>
      </c>
      <c r="O26" s="11">
        <v>91</v>
      </c>
      <c r="P26" s="11">
        <v>5</v>
      </c>
      <c r="Q26" s="11">
        <v>475</v>
      </c>
      <c r="R26" s="11" t="s">
        <v>101</v>
      </c>
      <c r="S26" s="13">
        <f t="shared" si="3"/>
        <v>0.665266106442577</v>
      </c>
    </row>
    <row r="27" spans="1:19" x14ac:dyDescent="0.25">
      <c r="A27" s="11" t="s">
        <v>45</v>
      </c>
      <c r="B27" s="11" t="s">
        <v>7</v>
      </c>
      <c r="C27" s="12">
        <v>41032</v>
      </c>
      <c r="D27" s="11" t="s">
        <v>46</v>
      </c>
      <c r="E27" s="11" t="s">
        <v>185</v>
      </c>
      <c r="F27" s="12">
        <v>41576</v>
      </c>
      <c r="G27" s="11">
        <v>467</v>
      </c>
      <c r="H27" s="11">
        <v>704</v>
      </c>
      <c r="I27" s="11">
        <v>1404</v>
      </c>
      <c r="J27" s="14">
        <f t="shared" si="0"/>
        <v>13</v>
      </c>
      <c r="K27" s="14">
        <f t="shared" si="1"/>
        <v>5.924050632911392</v>
      </c>
      <c r="L27" s="14">
        <f t="shared" si="2"/>
        <v>2.1944444444444446</v>
      </c>
      <c r="M27" s="11">
        <v>34</v>
      </c>
      <c r="N27" s="11">
        <v>4.5</v>
      </c>
      <c r="O27" s="11">
        <v>97</v>
      </c>
      <c r="P27" s="11">
        <v>5</v>
      </c>
      <c r="Q27" s="11">
        <v>431</v>
      </c>
      <c r="R27" s="11" t="s">
        <v>102</v>
      </c>
      <c r="S27" s="13">
        <f t="shared" si="3"/>
        <v>0.61221590909090906</v>
      </c>
    </row>
    <row r="28" spans="1:19" x14ac:dyDescent="0.25">
      <c r="A28" s="11" t="s">
        <v>48</v>
      </c>
      <c r="B28" s="11" t="s">
        <v>2</v>
      </c>
      <c r="C28" s="12">
        <v>41078</v>
      </c>
      <c r="D28" s="11" t="s">
        <v>49</v>
      </c>
      <c r="E28" s="11" t="s">
        <v>185</v>
      </c>
      <c r="F28" s="12">
        <v>41576</v>
      </c>
      <c r="G28" s="11">
        <v>466</v>
      </c>
      <c r="H28" s="11">
        <v>718</v>
      </c>
      <c r="I28" s="11">
        <v>1592</v>
      </c>
      <c r="J28" s="14">
        <f t="shared" si="0"/>
        <v>14.74074074074074</v>
      </c>
      <c r="K28" s="14">
        <f t="shared" si="1"/>
        <v>6.3174603174603172</v>
      </c>
      <c r="L28" s="14">
        <f t="shared" si="2"/>
        <v>2.3333333333333335</v>
      </c>
      <c r="M28" s="11">
        <v>33</v>
      </c>
      <c r="N28" s="11">
        <v>3.5</v>
      </c>
      <c r="O28" s="11">
        <v>85</v>
      </c>
      <c r="P28" s="11">
        <v>6</v>
      </c>
      <c r="Q28" s="11">
        <v>440</v>
      </c>
      <c r="R28" s="11" t="s">
        <v>86</v>
      </c>
      <c r="S28" s="13">
        <f t="shared" si="3"/>
        <v>0.61281337047353757</v>
      </c>
    </row>
    <row r="29" spans="1:19" x14ac:dyDescent="0.25">
      <c r="A29" s="11" t="s">
        <v>50</v>
      </c>
      <c r="B29" s="11" t="s">
        <v>51</v>
      </c>
      <c r="C29" s="12">
        <v>41038</v>
      </c>
      <c r="D29" s="11" t="s">
        <v>52</v>
      </c>
      <c r="E29" s="11" t="s">
        <v>185</v>
      </c>
      <c r="F29" s="12">
        <v>41576</v>
      </c>
      <c r="G29" s="11">
        <v>516</v>
      </c>
      <c r="H29" s="11">
        <v>786</v>
      </c>
      <c r="I29" s="11">
        <v>1637</v>
      </c>
      <c r="J29" s="14">
        <f t="shared" si="0"/>
        <v>15.157407407407407</v>
      </c>
      <c r="K29" s="14">
        <f t="shared" si="1"/>
        <v>6.0629629629629624</v>
      </c>
      <c r="L29" s="14">
        <f t="shared" si="2"/>
        <v>2.5</v>
      </c>
      <c r="M29" s="11">
        <v>36</v>
      </c>
      <c r="N29" s="11">
        <v>5</v>
      </c>
      <c r="O29" s="11">
        <v>88</v>
      </c>
      <c r="P29" s="11">
        <v>5</v>
      </c>
      <c r="Q29" s="11">
        <v>462</v>
      </c>
      <c r="R29" s="11" t="s">
        <v>100</v>
      </c>
      <c r="S29" s="13">
        <f t="shared" si="3"/>
        <v>0.58778625954198471</v>
      </c>
    </row>
    <row r="30" spans="1:19" x14ac:dyDescent="0.25">
      <c r="A30" s="11" t="s">
        <v>53</v>
      </c>
      <c r="B30" s="11" t="s">
        <v>7</v>
      </c>
      <c r="C30" s="12">
        <v>41046</v>
      </c>
      <c r="D30" s="11" t="s">
        <v>8</v>
      </c>
      <c r="E30" s="11" t="s">
        <v>185</v>
      </c>
      <c r="F30" s="12">
        <v>41576</v>
      </c>
      <c r="G30" s="11">
        <v>338</v>
      </c>
      <c r="H30" s="11">
        <v>608</v>
      </c>
      <c r="I30" s="11">
        <v>1285</v>
      </c>
      <c r="J30" s="14">
        <f t="shared" si="0"/>
        <v>11.898148148148149</v>
      </c>
      <c r="K30" s="14">
        <f t="shared" si="1"/>
        <v>4.7592592592592595</v>
      </c>
      <c r="L30" s="14">
        <f t="shared" si="2"/>
        <v>2.5</v>
      </c>
      <c r="M30" s="11">
        <v>34</v>
      </c>
      <c r="N30" s="11">
        <v>5</v>
      </c>
      <c r="O30" s="11">
        <v>88</v>
      </c>
      <c r="P30" s="11">
        <v>7</v>
      </c>
      <c r="Q30" s="11">
        <v>392</v>
      </c>
      <c r="R30" s="11" t="s">
        <v>103</v>
      </c>
      <c r="S30" s="13">
        <f t="shared" si="3"/>
        <v>0.64473684210526316</v>
      </c>
    </row>
    <row r="31" spans="1:19" x14ac:dyDescent="0.25">
      <c r="A31" s="11" t="s">
        <v>54</v>
      </c>
      <c r="B31" s="11" t="s">
        <v>2</v>
      </c>
      <c r="C31" s="12">
        <v>41071</v>
      </c>
      <c r="D31" s="11" t="s">
        <v>20</v>
      </c>
      <c r="E31" s="11" t="s">
        <v>185</v>
      </c>
      <c r="F31" s="12">
        <v>41576</v>
      </c>
      <c r="G31" s="11">
        <v>469</v>
      </c>
      <c r="H31" s="11">
        <v>736</v>
      </c>
      <c r="I31" s="11">
        <v>1613</v>
      </c>
      <c r="J31" s="14">
        <f t="shared" si="0"/>
        <v>14.935185185185185</v>
      </c>
      <c r="K31" s="14">
        <f t="shared" si="1"/>
        <v>6.0411985018726586</v>
      </c>
      <c r="L31" s="14">
        <f t="shared" si="2"/>
        <v>2.4722222222222223</v>
      </c>
      <c r="M31" s="11">
        <v>35</v>
      </c>
      <c r="N31" s="11">
        <v>5</v>
      </c>
      <c r="O31" s="11">
        <v>85</v>
      </c>
      <c r="P31" s="11">
        <v>7</v>
      </c>
      <c r="Q31" s="11">
        <v>452</v>
      </c>
      <c r="R31" s="11" t="s">
        <v>96</v>
      </c>
      <c r="S31" s="13">
        <f t="shared" si="3"/>
        <v>0.61413043478260865</v>
      </c>
    </row>
    <row r="32" spans="1:19" x14ac:dyDescent="0.25">
      <c r="A32" s="11" t="s">
        <v>55</v>
      </c>
      <c r="B32" s="11" t="s">
        <v>2</v>
      </c>
      <c r="C32" s="12">
        <v>41030</v>
      </c>
      <c r="D32" s="11" t="s">
        <v>56</v>
      </c>
      <c r="E32" s="11" t="s">
        <v>185</v>
      </c>
      <c r="F32" s="12">
        <v>41576</v>
      </c>
      <c r="G32" s="11">
        <v>348</v>
      </c>
      <c r="H32" s="11">
        <v>544</v>
      </c>
      <c r="I32" s="11">
        <v>1413</v>
      </c>
      <c r="J32" s="14">
        <f t="shared" si="0"/>
        <v>13.083333333333334</v>
      </c>
      <c r="K32" s="14">
        <f t="shared" si="1"/>
        <v>7.2091836734693882</v>
      </c>
      <c r="L32" s="14">
        <f t="shared" si="2"/>
        <v>1.8148148148148149</v>
      </c>
      <c r="M32" s="11">
        <v>33</v>
      </c>
      <c r="N32" s="11">
        <v>3.5</v>
      </c>
      <c r="O32" s="11">
        <v>90</v>
      </c>
      <c r="P32" s="11">
        <v>7</v>
      </c>
      <c r="Q32" s="11">
        <v>345</v>
      </c>
      <c r="R32" s="11" t="s">
        <v>94</v>
      </c>
      <c r="S32" s="13">
        <f t="shared" si="3"/>
        <v>0.6341911764705882</v>
      </c>
    </row>
    <row r="33" spans="1:19" x14ac:dyDescent="0.25">
      <c r="A33" s="11" t="s">
        <v>57</v>
      </c>
      <c r="B33" s="11" t="s">
        <v>7</v>
      </c>
      <c r="C33" s="12">
        <v>41062</v>
      </c>
      <c r="D33" s="11" t="s">
        <v>58</v>
      </c>
      <c r="E33" s="11" t="s">
        <v>185</v>
      </c>
      <c r="F33" s="12">
        <v>41576</v>
      </c>
      <c r="G33" s="11">
        <v>372</v>
      </c>
      <c r="H33" s="11">
        <v>628</v>
      </c>
      <c r="I33" s="11">
        <v>1249</v>
      </c>
      <c r="J33" s="14">
        <f t="shared" si="0"/>
        <v>11.564814814814815</v>
      </c>
      <c r="K33" s="14">
        <f t="shared" si="1"/>
        <v>4.87890625</v>
      </c>
      <c r="L33" s="14">
        <f t="shared" si="2"/>
        <v>2.3703703703703702</v>
      </c>
      <c r="M33" s="11">
        <v>31</v>
      </c>
      <c r="N33" s="11">
        <v>4</v>
      </c>
      <c r="O33" s="11">
        <v>70</v>
      </c>
      <c r="P33" s="11">
        <v>2</v>
      </c>
      <c r="Q33" s="11">
        <v>374</v>
      </c>
      <c r="R33" s="11" t="s">
        <v>100</v>
      </c>
      <c r="S33" s="13">
        <f t="shared" si="3"/>
        <v>0.59554140127388533</v>
      </c>
    </row>
    <row r="34" spans="1:19" x14ac:dyDescent="0.25">
      <c r="A34" s="11" t="s">
        <v>59</v>
      </c>
      <c r="B34" s="11" t="s">
        <v>2</v>
      </c>
      <c r="C34" s="12">
        <v>41045</v>
      </c>
      <c r="D34" s="11" t="s">
        <v>60</v>
      </c>
      <c r="E34" s="11" t="s">
        <v>185</v>
      </c>
      <c r="F34" s="12">
        <v>41576</v>
      </c>
      <c r="G34" s="11">
        <v>554</v>
      </c>
      <c r="H34" s="11">
        <v>802</v>
      </c>
      <c r="I34" s="11">
        <v>1621</v>
      </c>
      <c r="J34" s="14">
        <f t="shared" si="0"/>
        <v>15.00925925925926</v>
      </c>
      <c r="K34" s="14">
        <f t="shared" si="1"/>
        <v>6.536290322580645</v>
      </c>
      <c r="L34" s="14">
        <f t="shared" si="2"/>
        <v>2.2962962962962963</v>
      </c>
      <c r="M34" s="11">
        <v>35</v>
      </c>
      <c r="N34" s="11">
        <v>4</v>
      </c>
      <c r="O34" s="11">
        <v>87</v>
      </c>
      <c r="P34" s="11">
        <v>5</v>
      </c>
      <c r="Q34" s="11">
        <v>482</v>
      </c>
      <c r="R34" s="11" t="s">
        <v>100</v>
      </c>
      <c r="S34" s="13">
        <f t="shared" si="3"/>
        <v>0.60099750623441395</v>
      </c>
    </row>
    <row r="35" spans="1:19" x14ac:dyDescent="0.25">
      <c r="A35" s="11" t="s">
        <v>61</v>
      </c>
      <c r="B35" s="11" t="s">
        <v>22</v>
      </c>
      <c r="C35" s="12">
        <v>41064</v>
      </c>
      <c r="D35" s="11" t="s">
        <v>62</v>
      </c>
      <c r="E35" s="11" t="s">
        <v>185</v>
      </c>
      <c r="F35" s="12">
        <v>41576</v>
      </c>
      <c r="G35" s="11">
        <v>538</v>
      </c>
      <c r="H35" s="11">
        <v>782</v>
      </c>
      <c r="I35" s="11">
        <v>1704</v>
      </c>
      <c r="J35" s="14">
        <f t="shared" si="0"/>
        <v>15.777777777777779</v>
      </c>
      <c r="K35" s="14">
        <f t="shared" si="1"/>
        <v>6.9836065573770503</v>
      </c>
      <c r="L35" s="14">
        <f t="shared" si="2"/>
        <v>2.2592592592592591</v>
      </c>
      <c r="M35" s="11">
        <v>38</v>
      </c>
      <c r="N35" s="11">
        <v>4</v>
      </c>
      <c r="O35" s="11">
        <v>75</v>
      </c>
      <c r="P35" s="11">
        <v>4</v>
      </c>
      <c r="Q35" s="11">
        <v>437</v>
      </c>
      <c r="R35" s="11" t="s">
        <v>104</v>
      </c>
      <c r="S35" s="13">
        <f t="shared" si="3"/>
        <v>0.55882352941176472</v>
      </c>
    </row>
    <row r="36" spans="1:19" x14ac:dyDescent="0.25">
      <c r="A36" s="11" t="s">
        <v>63</v>
      </c>
      <c r="B36" s="11" t="s">
        <v>51</v>
      </c>
      <c r="C36" s="12">
        <v>41045</v>
      </c>
      <c r="D36" s="11" t="s">
        <v>64</v>
      </c>
      <c r="E36" s="11" t="s">
        <v>185</v>
      </c>
      <c r="F36" s="12">
        <v>41576</v>
      </c>
      <c r="G36" s="11">
        <v>478</v>
      </c>
      <c r="H36" s="11">
        <v>724</v>
      </c>
      <c r="I36" s="11">
        <v>1639</v>
      </c>
      <c r="J36" s="14">
        <f t="shared" si="0"/>
        <v>15.175925925925926</v>
      </c>
      <c r="K36" s="14">
        <f t="shared" si="1"/>
        <v>6.6626016260162606</v>
      </c>
      <c r="L36" s="14">
        <f t="shared" si="2"/>
        <v>2.2777777777777777</v>
      </c>
      <c r="M36" s="11">
        <v>40</v>
      </c>
      <c r="N36" s="11">
        <v>7</v>
      </c>
      <c r="O36" s="11">
        <v>85</v>
      </c>
      <c r="P36" s="11">
        <v>8</v>
      </c>
      <c r="Q36" s="11">
        <v>418</v>
      </c>
      <c r="R36" s="11" t="s">
        <v>105</v>
      </c>
      <c r="S36" s="13">
        <f t="shared" si="3"/>
        <v>0.57734806629834257</v>
      </c>
    </row>
    <row r="37" spans="1:19" x14ac:dyDescent="0.25">
      <c r="A37" s="11" t="s">
        <v>65</v>
      </c>
      <c r="B37" s="11" t="s">
        <v>7</v>
      </c>
      <c r="C37" s="12">
        <v>41069</v>
      </c>
      <c r="D37" s="11" t="s">
        <v>66</v>
      </c>
      <c r="E37" s="11" t="s">
        <v>185</v>
      </c>
      <c r="F37" s="12">
        <v>41576</v>
      </c>
      <c r="G37" s="11">
        <v>419</v>
      </c>
      <c r="H37" s="11">
        <v>692</v>
      </c>
      <c r="I37" s="11">
        <v>1547</v>
      </c>
      <c r="J37" s="14">
        <f t="shared" si="0"/>
        <v>14.324074074074074</v>
      </c>
      <c r="K37" s="14">
        <f t="shared" si="1"/>
        <v>5.666666666666667</v>
      </c>
      <c r="L37" s="14">
        <f t="shared" si="2"/>
        <v>2.5277777777777777</v>
      </c>
      <c r="M37" s="11">
        <v>36</v>
      </c>
      <c r="N37" s="11">
        <v>3.5</v>
      </c>
      <c r="O37" s="11">
        <v>86</v>
      </c>
      <c r="P37" s="11">
        <v>5</v>
      </c>
      <c r="Q37" s="11">
        <v>411</v>
      </c>
      <c r="R37" s="11" t="s">
        <v>96</v>
      </c>
      <c r="S37" s="13">
        <f t="shared" si="3"/>
        <v>0.59393063583815031</v>
      </c>
    </row>
    <row r="38" spans="1:19" x14ac:dyDescent="0.25">
      <c r="A38" s="11" t="s">
        <v>67</v>
      </c>
      <c r="B38" s="11" t="s">
        <v>22</v>
      </c>
      <c r="C38" s="12">
        <v>41046</v>
      </c>
      <c r="D38" s="11" t="s">
        <v>34</v>
      </c>
      <c r="E38" s="11" t="s">
        <v>185</v>
      </c>
      <c r="F38" s="12">
        <v>41576</v>
      </c>
      <c r="G38" s="11">
        <v>448</v>
      </c>
      <c r="H38" s="11">
        <v>686</v>
      </c>
      <c r="I38" s="11">
        <v>1329</v>
      </c>
      <c r="J38" s="14">
        <f t="shared" si="0"/>
        <v>12.305555555555555</v>
      </c>
      <c r="K38" s="14">
        <f t="shared" si="1"/>
        <v>5.5840336134453779</v>
      </c>
      <c r="L38" s="14">
        <f t="shared" si="2"/>
        <v>2.2037037037037037</v>
      </c>
      <c r="M38" s="11">
        <v>33</v>
      </c>
      <c r="N38" s="11">
        <v>4</v>
      </c>
      <c r="O38" s="11">
        <v>84</v>
      </c>
      <c r="P38" s="11">
        <v>5</v>
      </c>
      <c r="Q38" s="11">
        <v>413</v>
      </c>
      <c r="R38" s="11" t="s">
        <v>86</v>
      </c>
      <c r="S38" s="13">
        <f t="shared" si="3"/>
        <v>0.60204081632653061</v>
      </c>
    </row>
    <row r="39" spans="1:19" x14ac:dyDescent="0.25">
      <c r="A39" s="11" t="s">
        <v>68</v>
      </c>
      <c r="B39" s="11" t="s">
        <v>2</v>
      </c>
      <c r="C39" s="12">
        <v>41061</v>
      </c>
      <c r="D39" s="11" t="s">
        <v>20</v>
      </c>
      <c r="E39" s="11" t="s">
        <v>185</v>
      </c>
      <c r="F39" s="12">
        <v>41576</v>
      </c>
      <c r="G39" s="11">
        <v>445</v>
      </c>
      <c r="H39" s="11">
        <v>688</v>
      </c>
      <c r="I39" s="11">
        <v>1339</v>
      </c>
      <c r="J39" s="14">
        <f t="shared" si="0"/>
        <v>12.398148148148149</v>
      </c>
      <c r="K39" s="14">
        <f t="shared" si="1"/>
        <v>5.5102880658436213</v>
      </c>
      <c r="L39" s="14">
        <f t="shared" si="2"/>
        <v>2.25</v>
      </c>
      <c r="M39" s="11">
        <v>34</v>
      </c>
      <c r="N39" s="11">
        <v>2</v>
      </c>
      <c r="O39" s="11">
        <v>80</v>
      </c>
      <c r="P39" s="11">
        <v>5</v>
      </c>
      <c r="Q39" s="11">
        <v>437</v>
      </c>
      <c r="R39" s="11" t="s">
        <v>101</v>
      </c>
      <c r="S39" s="13">
        <f t="shared" si="3"/>
        <v>0.63517441860465118</v>
      </c>
    </row>
    <row r="40" spans="1:19" x14ac:dyDescent="0.25">
      <c r="A40" s="11" t="s">
        <v>69</v>
      </c>
      <c r="B40" s="11" t="s">
        <v>2</v>
      </c>
      <c r="C40" s="12">
        <v>41039</v>
      </c>
      <c r="D40" s="11" t="s">
        <v>70</v>
      </c>
      <c r="E40" s="11" t="s">
        <v>185</v>
      </c>
      <c r="F40" s="12">
        <v>41576</v>
      </c>
      <c r="G40" s="11">
        <v>426</v>
      </c>
      <c r="H40" s="11">
        <v>582</v>
      </c>
      <c r="I40" s="11">
        <v>1265</v>
      </c>
      <c r="J40" s="14">
        <f t="shared" si="0"/>
        <v>11.712962962962964</v>
      </c>
      <c r="K40" s="14">
        <f t="shared" si="1"/>
        <v>8.1089743589743595</v>
      </c>
      <c r="L40" s="14">
        <f t="shared" si="2"/>
        <v>1.4444444444444444</v>
      </c>
      <c r="M40" s="11">
        <v>35</v>
      </c>
      <c r="N40" s="11">
        <v>2</v>
      </c>
      <c r="O40" s="11">
        <v>71</v>
      </c>
      <c r="P40" s="11">
        <v>8</v>
      </c>
      <c r="Q40" s="11">
        <v>358</v>
      </c>
      <c r="R40" s="11" t="s">
        <v>86</v>
      </c>
      <c r="S40" s="13">
        <f t="shared" si="3"/>
        <v>0.61512027491408938</v>
      </c>
    </row>
    <row r="41" spans="1:19" x14ac:dyDescent="0.25">
      <c r="A41" s="11" t="s">
        <v>71</v>
      </c>
      <c r="B41" s="11" t="s">
        <v>2</v>
      </c>
      <c r="C41" s="12">
        <v>41080</v>
      </c>
      <c r="D41" s="11" t="s">
        <v>72</v>
      </c>
      <c r="E41" s="11" t="s">
        <v>185</v>
      </c>
      <c r="F41" s="12">
        <v>41576</v>
      </c>
      <c r="G41" s="11">
        <v>466</v>
      </c>
      <c r="H41" s="11">
        <v>706</v>
      </c>
      <c r="I41" s="11">
        <v>1507</v>
      </c>
      <c r="J41" s="14">
        <f t="shared" si="0"/>
        <v>13.953703703703704</v>
      </c>
      <c r="K41" s="14">
        <f t="shared" si="1"/>
        <v>6.2791666666666668</v>
      </c>
      <c r="L41" s="14">
        <f t="shared" si="2"/>
        <v>2.2222222222222223</v>
      </c>
      <c r="M41" s="11">
        <v>35</v>
      </c>
      <c r="N41" s="11">
        <v>5</v>
      </c>
      <c r="O41" s="11">
        <v>85</v>
      </c>
      <c r="P41" s="11">
        <v>5</v>
      </c>
      <c r="Q41" s="11">
        <v>407</v>
      </c>
      <c r="R41" s="11" t="s">
        <v>97</v>
      </c>
      <c r="S41" s="13">
        <f t="shared" si="3"/>
        <v>0.57648725212464591</v>
      </c>
    </row>
    <row r="42" spans="1:19" x14ac:dyDescent="0.25">
      <c r="A42" s="11" t="s">
        <v>73</v>
      </c>
      <c r="B42" s="11" t="s">
        <v>22</v>
      </c>
      <c r="C42" s="12">
        <v>41052</v>
      </c>
      <c r="D42" s="11" t="s">
        <v>23</v>
      </c>
      <c r="E42" s="11" t="s">
        <v>185</v>
      </c>
      <c r="F42" s="12">
        <v>41576</v>
      </c>
      <c r="G42" s="11">
        <v>488</v>
      </c>
      <c r="H42" s="11">
        <v>738</v>
      </c>
      <c r="I42" s="11">
        <v>1547</v>
      </c>
      <c r="J42" s="14">
        <f t="shared" si="0"/>
        <v>14.324074074074074</v>
      </c>
      <c r="K42" s="14">
        <f t="shared" si="1"/>
        <v>6.1879999999999997</v>
      </c>
      <c r="L42" s="14">
        <f t="shared" si="2"/>
        <v>2.3148148148148149</v>
      </c>
      <c r="M42" s="11">
        <v>34</v>
      </c>
      <c r="N42" s="11">
        <v>4</v>
      </c>
      <c r="O42" s="11">
        <v>78</v>
      </c>
      <c r="P42" s="11">
        <v>6</v>
      </c>
      <c r="Q42" s="11">
        <v>426</v>
      </c>
      <c r="R42" s="11" t="s">
        <v>100</v>
      </c>
      <c r="S42" s="13">
        <f t="shared" si="3"/>
        <v>0.57723577235772361</v>
      </c>
    </row>
    <row r="43" spans="1:19" x14ac:dyDescent="0.25">
      <c r="A43" s="11" t="s">
        <v>74</v>
      </c>
      <c r="B43" s="11" t="s">
        <v>2</v>
      </c>
      <c r="C43" s="12">
        <v>41066</v>
      </c>
      <c r="D43" s="11" t="s">
        <v>3</v>
      </c>
      <c r="E43" s="11" t="s">
        <v>185</v>
      </c>
      <c r="F43" s="12">
        <v>41576</v>
      </c>
      <c r="G43" s="11">
        <v>471</v>
      </c>
      <c r="H43" s="11">
        <v>698</v>
      </c>
      <c r="I43" s="11">
        <v>1534</v>
      </c>
      <c r="J43" s="14">
        <f t="shared" si="0"/>
        <v>14.203703703703704</v>
      </c>
      <c r="K43" s="14">
        <f t="shared" si="1"/>
        <v>6.7577092511013221</v>
      </c>
      <c r="L43" s="14">
        <f t="shared" si="2"/>
        <v>2.1018518518518516</v>
      </c>
      <c r="M43" s="11">
        <v>34</v>
      </c>
      <c r="N43" s="11">
        <v>3.5</v>
      </c>
      <c r="O43" s="11">
        <v>74</v>
      </c>
      <c r="P43" s="11">
        <v>4</v>
      </c>
      <c r="Q43" s="11">
        <v>414</v>
      </c>
      <c r="R43" s="11" t="s">
        <v>97</v>
      </c>
      <c r="S43" s="13">
        <f t="shared" si="3"/>
        <v>0.59312320916905448</v>
      </c>
    </row>
    <row r="44" spans="1:19" x14ac:dyDescent="0.25">
      <c r="A44" s="11" t="s">
        <v>75</v>
      </c>
      <c r="B44" s="11" t="s">
        <v>22</v>
      </c>
      <c r="C44" s="12">
        <v>41056</v>
      </c>
      <c r="D44" s="11" t="s">
        <v>76</v>
      </c>
      <c r="E44" s="11" t="s">
        <v>185</v>
      </c>
      <c r="F44" s="12">
        <v>41576</v>
      </c>
      <c r="G44" s="11">
        <v>520</v>
      </c>
      <c r="H44" s="11">
        <v>768</v>
      </c>
      <c r="I44" s="11">
        <v>1648</v>
      </c>
      <c r="J44" s="14">
        <f t="shared" si="0"/>
        <v>15.25925925925926</v>
      </c>
      <c r="K44" s="14">
        <f t="shared" si="1"/>
        <v>6.645161290322581</v>
      </c>
      <c r="L44" s="14">
        <f t="shared" si="2"/>
        <v>2.2962962962962963</v>
      </c>
      <c r="M44" s="11">
        <v>39</v>
      </c>
      <c r="N44" s="11">
        <v>4.5</v>
      </c>
      <c r="O44" s="11">
        <v>79</v>
      </c>
      <c r="P44" s="11">
        <v>4</v>
      </c>
      <c r="Q44" s="11">
        <v>447</v>
      </c>
      <c r="R44" s="11" t="s">
        <v>87</v>
      </c>
      <c r="S44" s="13">
        <f t="shared" si="3"/>
        <v>0.58203125</v>
      </c>
    </row>
    <row r="45" spans="1:19" x14ac:dyDescent="0.25">
      <c r="A45" s="11" t="s">
        <v>77</v>
      </c>
      <c r="B45" s="11" t="s">
        <v>51</v>
      </c>
      <c r="C45" s="12">
        <v>41045</v>
      </c>
      <c r="D45" s="11" t="s">
        <v>78</v>
      </c>
      <c r="E45" s="11" t="s">
        <v>185</v>
      </c>
      <c r="F45" s="12">
        <v>41576</v>
      </c>
      <c r="G45" s="11">
        <v>449</v>
      </c>
      <c r="H45" s="11">
        <v>660</v>
      </c>
      <c r="I45" s="11">
        <v>1563</v>
      </c>
      <c r="J45" s="14">
        <f t="shared" si="0"/>
        <v>14.472222222222221</v>
      </c>
      <c r="K45" s="14">
        <f t="shared" si="1"/>
        <v>7.4075829383886251</v>
      </c>
      <c r="L45" s="14">
        <f t="shared" si="2"/>
        <v>1.9537037037037037</v>
      </c>
      <c r="M45" s="11">
        <v>35</v>
      </c>
      <c r="N45" s="11">
        <v>4.5</v>
      </c>
      <c r="O45" s="11">
        <v>84</v>
      </c>
      <c r="P45" s="11">
        <v>5</v>
      </c>
      <c r="Q45" s="11">
        <v>384</v>
      </c>
      <c r="R45" s="11" t="s">
        <v>104</v>
      </c>
      <c r="S45" s="13">
        <f t="shared" si="3"/>
        <v>0.58181818181818179</v>
      </c>
    </row>
    <row r="46" spans="1:19" x14ac:dyDescent="0.25">
      <c r="A46" s="11" t="s">
        <v>79</v>
      </c>
      <c r="B46" s="11" t="s">
        <v>80</v>
      </c>
      <c r="C46" s="12">
        <v>41070</v>
      </c>
      <c r="D46" s="11" t="s">
        <v>81</v>
      </c>
      <c r="E46" s="11" t="s">
        <v>185</v>
      </c>
      <c r="F46" s="12">
        <v>41576</v>
      </c>
      <c r="G46" s="11">
        <v>441</v>
      </c>
      <c r="H46" s="11">
        <v>742</v>
      </c>
      <c r="I46" s="11">
        <v>1563</v>
      </c>
      <c r="J46" s="14">
        <f t="shared" si="0"/>
        <v>14.472222222222221</v>
      </c>
      <c r="K46" s="14">
        <f t="shared" si="1"/>
        <v>5.1926910299003319</v>
      </c>
      <c r="L46" s="14">
        <f t="shared" si="2"/>
        <v>2.7870370370370372</v>
      </c>
      <c r="M46" s="11">
        <v>40</v>
      </c>
      <c r="N46" s="11">
        <v>4.5</v>
      </c>
      <c r="O46" s="11">
        <v>80</v>
      </c>
      <c r="P46" s="11">
        <v>7</v>
      </c>
      <c r="Q46" s="11">
        <v>429</v>
      </c>
      <c r="R46" s="11" t="s">
        <v>104</v>
      </c>
      <c r="S46" s="13">
        <f t="shared" si="3"/>
        <v>0.57816711590296499</v>
      </c>
    </row>
    <row r="47" spans="1:19" x14ac:dyDescent="0.25">
      <c r="A47" s="11" t="s">
        <v>82</v>
      </c>
      <c r="B47" s="11" t="s">
        <v>80</v>
      </c>
      <c r="C47" s="12">
        <v>41031</v>
      </c>
      <c r="D47" s="11" t="s">
        <v>83</v>
      </c>
      <c r="E47" s="11" t="s">
        <v>185</v>
      </c>
      <c r="F47" s="12">
        <v>41576</v>
      </c>
      <c r="G47" s="11">
        <v>516</v>
      </c>
      <c r="H47" s="11">
        <v>768</v>
      </c>
      <c r="I47" s="11">
        <v>1660</v>
      </c>
      <c r="J47" s="14">
        <f t="shared" si="0"/>
        <v>15.37037037037037</v>
      </c>
      <c r="K47" s="14">
        <f t="shared" si="1"/>
        <v>6.587301587301587</v>
      </c>
      <c r="L47" s="14">
        <f t="shared" si="2"/>
        <v>2.3333333333333335</v>
      </c>
      <c r="M47" s="11">
        <v>38</v>
      </c>
      <c r="N47" s="11">
        <v>4</v>
      </c>
      <c r="O47" s="11">
        <v>81</v>
      </c>
      <c r="P47" s="11">
        <v>5</v>
      </c>
      <c r="Q47" s="11">
        <v>439</v>
      </c>
      <c r="R47" s="11" t="s">
        <v>106</v>
      </c>
      <c r="S47" s="13">
        <f t="shared" si="3"/>
        <v>0.57161458333333337</v>
      </c>
    </row>
    <row r="48" spans="1:19" x14ac:dyDescent="0.25">
      <c r="A48" s="11" t="s">
        <v>84</v>
      </c>
      <c r="B48" s="11" t="s">
        <v>2</v>
      </c>
      <c r="C48" s="12">
        <v>41038</v>
      </c>
      <c r="D48" s="11" t="s">
        <v>85</v>
      </c>
      <c r="E48" s="11" t="s">
        <v>185</v>
      </c>
      <c r="F48" s="12">
        <v>41576</v>
      </c>
      <c r="G48" s="11">
        <v>494</v>
      </c>
      <c r="H48" s="11">
        <v>740</v>
      </c>
      <c r="I48" s="11">
        <v>1397</v>
      </c>
      <c r="J48" s="14">
        <f t="shared" si="0"/>
        <v>12.935185185185185</v>
      </c>
      <c r="K48" s="14">
        <f t="shared" si="1"/>
        <v>5.678861788617886</v>
      </c>
      <c r="L48" s="14">
        <f t="shared" si="2"/>
        <v>2.2777777777777777</v>
      </c>
      <c r="M48" s="11">
        <v>37</v>
      </c>
      <c r="N48" s="11">
        <v>4</v>
      </c>
      <c r="O48" s="11">
        <v>87</v>
      </c>
      <c r="P48" s="11">
        <v>4</v>
      </c>
      <c r="Q48" s="11">
        <v>453</v>
      </c>
      <c r="R48" s="11" t="s">
        <v>96</v>
      </c>
      <c r="S48" s="13">
        <f t="shared" si="3"/>
        <v>0.61216216216216213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F1" sqref="F1:F2"/>
    </sheetView>
  </sheetViews>
  <sheetFormatPr defaultRowHeight="15" x14ac:dyDescent="0.25"/>
  <cols>
    <col min="1" max="1" width="14.7109375" style="3" bestFit="1" customWidth="1"/>
    <col min="2" max="2" width="6.28515625" style="3" bestFit="1" customWidth="1"/>
    <col min="3" max="3" width="12.140625" style="3" bestFit="1" customWidth="1"/>
    <col min="4" max="4" width="5.140625" style="3" bestFit="1" customWidth="1"/>
    <col min="5" max="5" width="7.7109375" style="3" bestFit="1" customWidth="1"/>
    <col min="6" max="6" width="10.7109375" style="3" bestFit="1" customWidth="1"/>
    <col min="7" max="8" width="14.42578125" style="3" bestFit="1" customWidth="1"/>
    <col min="9" max="9" width="14.140625" style="3" bestFit="1" customWidth="1"/>
    <col min="10" max="10" width="15" style="3" bestFit="1" customWidth="1"/>
    <col min="11" max="11" width="19.28515625" style="3" bestFit="1" customWidth="1"/>
    <col min="12" max="12" width="13.5703125" style="3" bestFit="1" customWidth="1"/>
    <col min="13" max="13" width="18.42578125" style="3" bestFit="1" customWidth="1"/>
    <col min="14" max="14" width="22.5703125" style="3" bestFit="1" customWidth="1"/>
    <col min="15" max="15" width="21.5703125" style="3" bestFit="1" customWidth="1"/>
    <col min="16" max="16" width="26.140625" style="3" bestFit="1" customWidth="1"/>
    <col min="17" max="17" width="11" style="3" bestFit="1" customWidth="1"/>
    <col min="18" max="18" width="20.5703125" style="3" bestFit="1" customWidth="1"/>
    <col min="19" max="19" width="19.85546875" style="3" bestFit="1" customWidth="1"/>
    <col min="20" max="20" width="8" style="3" bestFit="1" customWidth="1"/>
    <col min="21" max="16384" width="9.140625" style="3"/>
  </cols>
  <sheetData>
    <row r="1" spans="1:20" x14ac:dyDescent="0.25">
      <c r="A1" s="1" t="s">
        <v>177</v>
      </c>
      <c r="B1" s="2" t="s">
        <v>178</v>
      </c>
      <c r="C1" s="1" t="s">
        <v>179</v>
      </c>
      <c r="D1" s="2" t="s">
        <v>0</v>
      </c>
      <c r="E1" s="2" t="s">
        <v>183</v>
      </c>
      <c r="F1" s="2" t="s">
        <v>180</v>
      </c>
      <c r="G1" s="2" t="s">
        <v>175</v>
      </c>
      <c r="H1" s="1" t="s">
        <v>182</v>
      </c>
      <c r="I1" s="2" t="s">
        <v>187</v>
      </c>
      <c r="J1" s="1" t="s">
        <v>189</v>
      </c>
      <c r="K1" s="1" t="s">
        <v>190</v>
      </c>
      <c r="L1" s="1" t="s">
        <v>193</v>
      </c>
      <c r="M1" s="8" t="s">
        <v>195</v>
      </c>
      <c r="N1" s="8" t="s">
        <v>196</v>
      </c>
      <c r="O1" s="8" t="s">
        <v>197</v>
      </c>
      <c r="P1" s="8" t="s">
        <v>198</v>
      </c>
      <c r="Q1" s="9" t="s">
        <v>203</v>
      </c>
      <c r="R1" s="9" t="s">
        <v>204</v>
      </c>
      <c r="S1" s="9" t="s">
        <v>205</v>
      </c>
      <c r="T1" s="9" t="s">
        <v>206</v>
      </c>
    </row>
    <row r="2" spans="1:20" x14ac:dyDescent="0.25">
      <c r="F2" s="2" t="s">
        <v>181</v>
      </c>
      <c r="G2" s="1" t="s">
        <v>176</v>
      </c>
      <c r="H2" s="1" t="s">
        <v>176</v>
      </c>
      <c r="I2" s="1" t="s">
        <v>188</v>
      </c>
      <c r="J2" s="1" t="s">
        <v>191</v>
      </c>
      <c r="K2" s="1" t="s">
        <v>192</v>
      </c>
      <c r="L2" s="1" t="s">
        <v>194</v>
      </c>
      <c r="M2" s="8" t="s">
        <v>199</v>
      </c>
      <c r="N2" s="8" t="s">
        <v>200</v>
      </c>
      <c r="O2" s="8" t="s">
        <v>201</v>
      </c>
      <c r="P2" s="8" t="s">
        <v>202</v>
      </c>
      <c r="Q2" s="9" t="s">
        <v>207</v>
      </c>
      <c r="R2" s="9" t="s">
        <v>208</v>
      </c>
      <c r="S2" s="9" t="s">
        <v>208</v>
      </c>
      <c r="T2" s="9" t="s">
        <v>209</v>
      </c>
    </row>
    <row r="3" spans="1:20" x14ac:dyDescent="0.25">
      <c r="A3" s="3" t="s">
        <v>115</v>
      </c>
      <c r="B3" s="3" t="s">
        <v>7</v>
      </c>
      <c r="C3" s="4">
        <v>40872</v>
      </c>
      <c r="D3" s="3" t="s">
        <v>25</v>
      </c>
      <c r="E3" s="3" t="s">
        <v>185</v>
      </c>
      <c r="F3" s="4">
        <v>41583</v>
      </c>
      <c r="G3" s="3">
        <v>620</v>
      </c>
      <c r="H3" s="3">
        <v>810</v>
      </c>
      <c r="I3" s="3">
        <v>1070</v>
      </c>
      <c r="J3" s="6">
        <f t="shared" ref="J3:J9" si="0">I3/93</f>
        <v>11.505376344086022</v>
      </c>
      <c r="K3" s="6">
        <f>J3/L3</f>
        <v>5.6315789473684212</v>
      </c>
      <c r="L3" s="5">
        <f t="shared" ref="L3:L34" si="1">(H3-G3)/93</f>
        <v>2.043010752688172</v>
      </c>
      <c r="M3" s="3">
        <v>33</v>
      </c>
      <c r="N3" s="3">
        <v>2.5</v>
      </c>
      <c r="O3" s="3">
        <v>81</v>
      </c>
      <c r="P3" s="3">
        <v>5</v>
      </c>
    </row>
    <row r="4" spans="1:20" x14ac:dyDescent="0.25">
      <c r="A4" s="3" t="s">
        <v>124</v>
      </c>
      <c r="B4" s="3" t="s">
        <v>7</v>
      </c>
      <c r="C4" s="4">
        <v>40864</v>
      </c>
      <c r="D4" s="3" t="s">
        <v>46</v>
      </c>
      <c r="E4" s="3" t="s">
        <v>185</v>
      </c>
      <c r="F4" s="4">
        <v>41583</v>
      </c>
      <c r="G4" s="3">
        <v>504</v>
      </c>
      <c r="H4" s="3">
        <v>698</v>
      </c>
      <c r="I4" s="3">
        <v>909</v>
      </c>
      <c r="J4" s="6">
        <f t="shared" si="0"/>
        <v>9.7741935483870961</v>
      </c>
      <c r="K4" s="6">
        <f t="shared" ref="K4:K9" si="2">J4/L4</f>
        <v>4.6855670103092786</v>
      </c>
      <c r="L4" s="5">
        <f t="shared" si="1"/>
        <v>2.086021505376344</v>
      </c>
      <c r="M4" s="3">
        <v>34</v>
      </c>
      <c r="N4" s="3">
        <v>2</v>
      </c>
      <c r="O4" s="3">
        <v>65</v>
      </c>
      <c r="P4" s="3">
        <v>2</v>
      </c>
    </row>
    <row r="5" spans="1:20" x14ac:dyDescent="0.25">
      <c r="A5" s="3" t="s">
        <v>127</v>
      </c>
      <c r="B5" s="3" t="s">
        <v>7</v>
      </c>
      <c r="C5" s="4">
        <v>40907</v>
      </c>
      <c r="D5" s="3" t="s">
        <v>25</v>
      </c>
      <c r="E5" s="3" t="s">
        <v>185</v>
      </c>
      <c r="F5" s="4">
        <v>41583</v>
      </c>
      <c r="G5" s="3">
        <v>552</v>
      </c>
      <c r="H5" s="3">
        <v>756</v>
      </c>
      <c r="I5" s="3">
        <v>972</v>
      </c>
      <c r="J5" s="6">
        <f t="shared" si="0"/>
        <v>10.451612903225806</v>
      </c>
      <c r="K5" s="6">
        <f t="shared" si="2"/>
        <v>4.7647058823529411</v>
      </c>
      <c r="L5" s="5">
        <f t="shared" si="1"/>
        <v>2.193548387096774</v>
      </c>
      <c r="M5" s="3">
        <v>32</v>
      </c>
      <c r="N5" s="3">
        <v>3.5</v>
      </c>
      <c r="O5" s="3">
        <v>82</v>
      </c>
      <c r="P5" s="3">
        <v>5</v>
      </c>
    </row>
    <row r="6" spans="1:20" x14ac:dyDescent="0.25">
      <c r="A6" s="3" t="s">
        <v>135</v>
      </c>
      <c r="B6" s="3" t="s">
        <v>22</v>
      </c>
      <c r="C6" s="4">
        <v>40872</v>
      </c>
      <c r="D6" s="3" t="s">
        <v>136</v>
      </c>
      <c r="E6" s="3" t="s">
        <v>185</v>
      </c>
      <c r="F6" s="4">
        <v>41583</v>
      </c>
      <c r="G6" s="3">
        <v>560</v>
      </c>
      <c r="H6" s="3">
        <v>700</v>
      </c>
      <c r="I6" s="3">
        <v>987</v>
      </c>
      <c r="J6" s="6">
        <f t="shared" si="0"/>
        <v>10.612903225806452</v>
      </c>
      <c r="K6" s="6">
        <f t="shared" si="2"/>
        <v>7.05</v>
      </c>
      <c r="L6" s="5">
        <f t="shared" si="1"/>
        <v>1.5053763440860215</v>
      </c>
      <c r="M6" s="3">
        <v>35</v>
      </c>
      <c r="N6" s="3">
        <v>2.5</v>
      </c>
      <c r="O6" s="3">
        <v>79</v>
      </c>
      <c r="P6" s="3">
        <v>3</v>
      </c>
    </row>
    <row r="7" spans="1:20" x14ac:dyDescent="0.25">
      <c r="A7" s="3" t="s">
        <v>150</v>
      </c>
      <c r="B7" s="3" t="s">
        <v>7</v>
      </c>
      <c r="C7" s="4">
        <v>40861</v>
      </c>
      <c r="D7" s="3" t="s">
        <v>144</v>
      </c>
      <c r="E7" s="3" t="s">
        <v>185</v>
      </c>
      <c r="F7" s="4">
        <v>41583</v>
      </c>
      <c r="G7" s="3">
        <v>530</v>
      </c>
      <c r="H7" s="3">
        <v>724</v>
      </c>
      <c r="I7" s="3">
        <v>973</v>
      </c>
      <c r="J7" s="6">
        <f t="shared" si="0"/>
        <v>10.46236559139785</v>
      </c>
      <c r="K7" s="6">
        <f t="shared" si="2"/>
        <v>5.015463917525774</v>
      </c>
      <c r="L7" s="5">
        <f t="shared" si="1"/>
        <v>2.086021505376344</v>
      </c>
      <c r="M7" s="3">
        <v>36</v>
      </c>
      <c r="N7" s="3">
        <v>2</v>
      </c>
      <c r="O7" s="3">
        <v>75</v>
      </c>
      <c r="P7" s="3">
        <v>3</v>
      </c>
    </row>
    <row r="8" spans="1:20" x14ac:dyDescent="0.25">
      <c r="A8" s="3" t="s">
        <v>173</v>
      </c>
      <c r="B8" s="3" t="s">
        <v>7</v>
      </c>
      <c r="C8" s="4">
        <v>40866</v>
      </c>
      <c r="D8" s="3" t="s">
        <v>25</v>
      </c>
      <c r="E8" s="3" t="s">
        <v>185</v>
      </c>
      <c r="F8" s="4">
        <v>41583</v>
      </c>
      <c r="G8" s="3">
        <v>528</v>
      </c>
      <c r="H8" s="3">
        <v>776</v>
      </c>
      <c r="I8" s="3">
        <v>1067</v>
      </c>
      <c r="J8" s="6">
        <f t="shared" si="0"/>
        <v>11.473118279569892</v>
      </c>
      <c r="K8" s="6">
        <f t="shared" si="2"/>
        <v>4.30241935483871</v>
      </c>
      <c r="L8" s="5">
        <f t="shared" si="1"/>
        <v>2.6666666666666665</v>
      </c>
      <c r="M8" s="3">
        <v>33</v>
      </c>
      <c r="N8" s="3">
        <v>3.5</v>
      </c>
      <c r="O8" s="3">
        <v>74</v>
      </c>
      <c r="P8" s="3">
        <v>4</v>
      </c>
    </row>
    <row r="9" spans="1:20" x14ac:dyDescent="0.25">
      <c r="A9" s="3" t="s">
        <v>174</v>
      </c>
      <c r="B9" s="3" t="s">
        <v>7</v>
      </c>
      <c r="C9" s="4">
        <v>40872</v>
      </c>
      <c r="D9" s="3" t="s">
        <v>144</v>
      </c>
      <c r="E9" s="3" t="s">
        <v>185</v>
      </c>
      <c r="F9" s="4">
        <v>41583</v>
      </c>
      <c r="G9" s="3">
        <v>558</v>
      </c>
      <c r="H9" s="3">
        <v>728</v>
      </c>
      <c r="I9" s="3">
        <v>1059</v>
      </c>
      <c r="J9" s="6">
        <f t="shared" si="0"/>
        <v>11.387096774193548</v>
      </c>
      <c r="K9" s="6">
        <f t="shared" si="2"/>
        <v>6.2294117647058824</v>
      </c>
      <c r="L9" s="5">
        <f t="shared" si="1"/>
        <v>1.8279569892473118</v>
      </c>
      <c r="M9" s="3">
        <v>35</v>
      </c>
      <c r="N9" s="3">
        <v>2.5</v>
      </c>
      <c r="O9" s="3">
        <v>85</v>
      </c>
      <c r="P9" s="3">
        <v>3</v>
      </c>
    </row>
    <row r="10" spans="1:20" x14ac:dyDescent="0.25">
      <c r="A10" s="3" t="s">
        <v>107</v>
      </c>
      <c r="B10" s="3" t="s">
        <v>2</v>
      </c>
      <c r="C10" s="4">
        <v>40862</v>
      </c>
      <c r="D10" s="3" t="s">
        <v>3</v>
      </c>
      <c r="E10" s="3" t="s">
        <v>184</v>
      </c>
      <c r="F10" s="4">
        <v>41583</v>
      </c>
      <c r="G10" s="3">
        <v>604</v>
      </c>
      <c r="H10" s="3">
        <v>722</v>
      </c>
      <c r="I10" s="7" t="s">
        <v>186</v>
      </c>
      <c r="J10" s="7" t="s">
        <v>186</v>
      </c>
      <c r="K10" s="7" t="s">
        <v>186</v>
      </c>
      <c r="L10" s="5">
        <f t="shared" si="1"/>
        <v>1.2688172043010753</v>
      </c>
      <c r="M10" s="7" t="s">
        <v>186</v>
      </c>
      <c r="N10" s="3">
        <v>3</v>
      </c>
      <c r="O10" s="3">
        <v>67</v>
      </c>
      <c r="P10" s="3">
        <v>4</v>
      </c>
    </row>
    <row r="11" spans="1:20" x14ac:dyDescent="0.25">
      <c r="A11" s="3" t="s">
        <v>108</v>
      </c>
      <c r="B11" s="3" t="s">
        <v>22</v>
      </c>
      <c r="C11" s="4">
        <v>40867</v>
      </c>
      <c r="D11" s="3" t="s">
        <v>40</v>
      </c>
      <c r="E11" s="3" t="s">
        <v>184</v>
      </c>
      <c r="F11" s="4">
        <v>41583</v>
      </c>
      <c r="G11" s="3">
        <v>542</v>
      </c>
      <c r="H11" s="3">
        <v>646</v>
      </c>
      <c r="I11" s="7" t="s">
        <v>186</v>
      </c>
      <c r="J11" s="7" t="s">
        <v>186</v>
      </c>
      <c r="K11" s="7" t="s">
        <v>186</v>
      </c>
      <c r="L11" s="5">
        <f t="shared" si="1"/>
        <v>1.118279569892473</v>
      </c>
      <c r="M11" s="7" t="s">
        <v>186</v>
      </c>
      <c r="N11" s="3">
        <v>3</v>
      </c>
      <c r="O11" s="3">
        <v>62</v>
      </c>
      <c r="P11" s="3">
        <v>6</v>
      </c>
    </row>
    <row r="12" spans="1:20" x14ac:dyDescent="0.25">
      <c r="A12" s="3" t="s">
        <v>109</v>
      </c>
      <c r="B12" s="3" t="s">
        <v>80</v>
      </c>
      <c r="C12" s="4">
        <v>40867</v>
      </c>
      <c r="D12" s="3" t="s">
        <v>110</v>
      </c>
      <c r="E12" s="3" t="s">
        <v>184</v>
      </c>
      <c r="F12" s="4">
        <v>41583</v>
      </c>
      <c r="G12" s="3">
        <v>618</v>
      </c>
      <c r="H12" s="3">
        <v>736</v>
      </c>
      <c r="I12" s="7" t="s">
        <v>186</v>
      </c>
      <c r="J12" s="7" t="s">
        <v>186</v>
      </c>
      <c r="K12" s="7" t="s">
        <v>186</v>
      </c>
      <c r="L12" s="5">
        <f t="shared" si="1"/>
        <v>1.2688172043010753</v>
      </c>
      <c r="M12" s="7" t="s">
        <v>186</v>
      </c>
      <c r="N12" s="3">
        <v>3.5</v>
      </c>
      <c r="O12" s="3">
        <v>75</v>
      </c>
      <c r="P12" s="3">
        <v>3</v>
      </c>
    </row>
    <row r="13" spans="1:20" x14ac:dyDescent="0.25">
      <c r="A13" s="3" t="s">
        <v>111</v>
      </c>
      <c r="B13" s="3" t="s">
        <v>22</v>
      </c>
      <c r="C13" s="4">
        <v>40891</v>
      </c>
      <c r="D13" s="3" t="s">
        <v>62</v>
      </c>
      <c r="E13" s="3" t="s">
        <v>184</v>
      </c>
      <c r="F13" s="4">
        <v>41583</v>
      </c>
      <c r="G13" s="3">
        <v>672</v>
      </c>
      <c r="H13" s="3">
        <v>744</v>
      </c>
      <c r="I13" s="7" t="s">
        <v>186</v>
      </c>
      <c r="J13" s="7" t="s">
        <v>186</v>
      </c>
      <c r="K13" s="7" t="s">
        <v>186</v>
      </c>
      <c r="L13" s="5">
        <f t="shared" si="1"/>
        <v>0.77419354838709675</v>
      </c>
      <c r="M13" s="7" t="s">
        <v>186</v>
      </c>
      <c r="N13" s="3">
        <v>4</v>
      </c>
      <c r="O13" s="3">
        <v>81</v>
      </c>
      <c r="P13" s="3">
        <v>6</v>
      </c>
    </row>
    <row r="14" spans="1:20" x14ac:dyDescent="0.25">
      <c r="A14" s="3" t="s">
        <v>112</v>
      </c>
      <c r="B14" s="3" t="s">
        <v>2</v>
      </c>
      <c r="C14" s="4">
        <v>40859</v>
      </c>
      <c r="D14" s="3" t="s">
        <v>70</v>
      </c>
      <c r="E14" s="3" t="s">
        <v>184</v>
      </c>
      <c r="F14" s="4">
        <v>41583</v>
      </c>
      <c r="G14" s="3">
        <v>624</v>
      </c>
      <c r="H14" s="3">
        <v>728</v>
      </c>
      <c r="I14" s="7" t="s">
        <v>186</v>
      </c>
      <c r="J14" s="7" t="s">
        <v>186</v>
      </c>
      <c r="K14" s="7" t="s">
        <v>186</v>
      </c>
      <c r="L14" s="5">
        <f t="shared" si="1"/>
        <v>1.118279569892473</v>
      </c>
      <c r="M14" s="7" t="s">
        <v>186</v>
      </c>
      <c r="N14" s="3">
        <v>2.5</v>
      </c>
      <c r="O14" s="3">
        <v>75</v>
      </c>
      <c r="P14" s="3">
        <v>5</v>
      </c>
    </row>
    <row r="15" spans="1:20" x14ac:dyDescent="0.25">
      <c r="A15" s="3" t="s">
        <v>113</v>
      </c>
      <c r="B15" s="3" t="s">
        <v>2</v>
      </c>
      <c r="C15" s="4">
        <v>40869</v>
      </c>
      <c r="D15" s="3" t="s">
        <v>114</v>
      </c>
      <c r="E15" s="3" t="s">
        <v>184</v>
      </c>
      <c r="F15" s="4">
        <v>41583</v>
      </c>
      <c r="G15" s="3">
        <v>544</v>
      </c>
      <c r="H15" s="3">
        <v>656</v>
      </c>
      <c r="I15" s="7" t="s">
        <v>186</v>
      </c>
      <c r="J15" s="7" t="s">
        <v>186</v>
      </c>
      <c r="K15" s="7" t="s">
        <v>186</v>
      </c>
      <c r="L15" s="5">
        <f t="shared" si="1"/>
        <v>1.2043010752688172</v>
      </c>
      <c r="M15" s="7" t="s">
        <v>186</v>
      </c>
      <c r="N15" s="3">
        <v>2.5</v>
      </c>
      <c r="O15" s="3">
        <v>65</v>
      </c>
      <c r="P15" s="3">
        <v>6</v>
      </c>
    </row>
    <row r="16" spans="1:20" x14ac:dyDescent="0.25">
      <c r="A16" s="3" t="s">
        <v>116</v>
      </c>
      <c r="B16" s="3" t="s">
        <v>22</v>
      </c>
      <c r="C16" s="4">
        <v>40863</v>
      </c>
      <c r="D16" s="3" t="s">
        <v>62</v>
      </c>
      <c r="E16" s="3" t="s">
        <v>184</v>
      </c>
      <c r="F16" s="4">
        <v>41583</v>
      </c>
      <c r="G16" s="3">
        <v>706</v>
      </c>
      <c r="H16" s="3">
        <v>794</v>
      </c>
      <c r="I16" s="7" t="s">
        <v>186</v>
      </c>
      <c r="J16" s="7" t="s">
        <v>186</v>
      </c>
      <c r="K16" s="7" t="s">
        <v>186</v>
      </c>
      <c r="L16" s="5">
        <f t="shared" si="1"/>
        <v>0.94623655913978499</v>
      </c>
      <c r="M16" s="7" t="s">
        <v>186</v>
      </c>
      <c r="N16" s="3">
        <v>2.5</v>
      </c>
      <c r="O16" s="3">
        <v>77</v>
      </c>
      <c r="P16" s="3">
        <v>4</v>
      </c>
    </row>
    <row r="17" spans="1:16" x14ac:dyDescent="0.25">
      <c r="A17" s="3" t="s">
        <v>117</v>
      </c>
      <c r="B17" s="3" t="s">
        <v>2</v>
      </c>
      <c r="C17" s="4">
        <v>40855</v>
      </c>
      <c r="D17" s="3" t="s">
        <v>70</v>
      </c>
      <c r="E17" s="3" t="s">
        <v>184</v>
      </c>
      <c r="F17" s="4">
        <v>41583</v>
      </c>
      <c r="G17" s="3">
        <v>628</v>
      </c>
      <c r="H17" s="3">
        <v>724</v>
      </c>
      <c r="I17" s="7" t="s">
        <v>186</v>
      </c>
      <c r="J17" s="7" t="s">
        <v>186</v>
      </c>
      <c r="K17" s="7" t="s">
        <v>186</v>
      </c>
      <c r="L17" s="5">
        <f t="shared" si="1"/>
        <v>1.032258064516129</v>
      </c>
      <c r="M17" s="7" t="s">
        <v>186</v>
      </c>
      <c r="N17" s="3">
        <v>4</v>
      </c>
      <c r="O17" s="3">
        <v>75</v>
      </c>
      <c r="P17" s="3">
        <v>5</v>
      </c>
    </row>
    <row r="18" spans="1:16" x14ac:dyDescent="0.25">
      <c r="A18" s="3" t="s">
        <v>118</v>
      </c>
      <c r="B18" s="3" t="s">
        <v>2</v>
      </c>
      <c r="C18" s="4">
        <v>40908</v>
      </c>
      <c r="D18" s="3" t="s">
        <v>119</v>
      </c>
      <c r="E18" s="3" t="s">
        <v>184</v>
      </c>
      <c r="F18" s="4">
        <v>41583</v>
      </c>
      <c r="G18" s="3">
        <v>606</v>
      </c>
      <c r="H18" s="3">
        <v>730</v>
      </c>
      <c r="I18" s="7" t="s">
        <v>186</v>
      </c>
      <c r="J18" s="7" t="s">
        <v>186</v>
      </c>
      <c r="K18" s="7" t="s">
        <v>186</v>
      </c>
      <c r="L18" s="5">
        <f t="shared" si="1"/>
        <v>1.3333333333333333</v>
      </c>
      <c r="M18" s="7" t="s">
        <v>186</v>
      </c>
      <c r="N18" s="3">
        <v>3.5</v>
      </c>
      <c r="O18" s="3">
        <v>68</v>
      </c>
      <c r="P18" s="3">
        <v>3</v>
      </c>
    </row>
    <row r="19" spans="1:16" x14ac:dyDescent="0.25">
      <c r="A19" s="3" t="s">
        <v>120</v>
      </c>
      <c r="B19" s="3" t="s">
        <v>51</v>
      </c>
      <c r="C19" s="4">
        <v>40858</v>
      </c>
      <c r="D19" s="3" t="s">
        <v>121</v>
      </c>
      <c r="E19" s="3" t="s">
        <v>184</v>
      </c>
      <c r="F19" s="4">
        <v>41583</v>
      </c>
      <c r="G19" s="3">
        <v>552</v>
      </c>
      <c r="H19" s="3">
        <v>702</v>
      </c>
      <c r="I19" s="7" t="s">
        <v>186</v>
      </c>
      <c r="J19" s="7" t="s">
        <v>186</v>
      </c>
      <c r="K19" s="7" t="s">
        <v>186</v>
      </c>
      <c r="L19" s="5">
        <f t="shared" si="1"/>
        <v>1.6129032258064515</v>
      </c>
      <c r="M19" s="7" t="s">
        <v>186</v>
      </c>
      <c r="N19" s="3">
        <v>3</v>
      </c>
      <c r="O19" s="3">
        <v>64</v>
      </c>
      <c r="P19" s="3">
        <v>3</v>
      </c>
    </row>
    <row r="20" spans="1:16" x14ac:dyDescent="0.25">
      <c r="A20" s="3" t="s">
        <v>122</v>
      </c>
      <c r="B20" s="3" t="s">
        <v>51</v>
      </c>
      <c r="C20" s="4">
        <v>40863</v>
      </c>
      <c r="D20" s="3" t="s">
        <v>123</v>
      </c>
      <c r="E20" s="3" t="s">
        <v>184</v>
      </c>
      <c r="F20" s="4">
        <v>41583</v>
      </c>
      <c r="G20" s="3">
        <v>576</v>
      </c>
      <c r="H20" s="3">
        <v>740</v>
      </c>
      <c r="I20" s="7" t="s">
        <v>186</v>
      </c>
      <c r="J20" s="7" t="s">
        <v>186</v>
      </c>
      <c r="K20" s="7" t="s">
        <v>186</v>
      </c>
      <c r="L20" s="5">
        <f t="shared" si="1"/>
        <v>1.7634408602150538</v>
      </c>
      <c r="M20" s="7" t="s">
        <v>186</v>
      </c>
      <c r="N20" s="3">
        <v>3.5</v>
      </c>
      <c r="O20" s="3">
        <v>65</v>
      </c>
      <c r="P20" s="3">
        <v>3</v>
      </c>
    </row>
    <row r="21" spans="1:16" x14ac:dyDescent="0.25">
      <c r="A21" s="3" t="s">
        <v>125</v>
      </c>
      <c r="B21" s="3" t="s">
        <v>2</v>
      </c>
      <c r="C21" s="4">
        <v>40856</v>
      </c>
      <c r="D21" s="3" t="s">
        <v>126</v>
      </c>
      <c r="E21" s="3" t="s">
        <v>184</v>
      </c>
      <c r="F21" s="4">
        <v>41583</v>
      </c>
      <c r="G21" s="3">
        <v>604</v>
      </c>
      <c r="H21" s="3">
        <v>606</v>
      </c>
      <c r="I21" s="7" t="s">
        <v>186</v>
      </c>
      <c r="J21" s="7" t="s">
        <v>186</v>
      </c>
      <c r="K21" s="7" t="s">
        <v>186</v>
      </c>
      <c r="L21" s="5">
        <f t="shared" si="1"/>
        <v>2.1505376344086023E-2</v>
      </c>
      <c r="M21" s="7" t="s">
        <v>186</v>
      </c>
    </row>
    <row r="22" spans="1:16" x14ac:dyDescent="0.25">
      <c r="A22" s="3" t="s">
        <v>128</v>
      </c>
      <c r="B22" s="3" t="s">
        <v>51</v>
      </c>
      <c r="C22" s="4">
        <v>40858</v>
      </c>
      <c r="D22" s="3" t="s">
        <v>129</v>
      </c>
      <c r="E22" s="3" t="s">
        <v>184</v>
      </c>
      <c r="F22" s="4">
        <v>41583</v>
      </c>
      <c r="G22" s="3">
        <v>444</v>
      </c>
      <c r="H22" s="3">
        <v>578</v>
      </c>
      <c r="I22" s="7" t="s">
        <v>186</v>
      </c>
      <c r="J22" s="7" t="s">
        <v>186</v>
      </c>
      <c r="K22" s="7" t="s">
        <v>186</v>
      </c>
      <c r="L22" s="5">
        <f t="shared" si="1"/>
        <v>1.4408602150537635</v>
      </c>
      <c r="M22" s="7" t="s">
        <v>186</v>
      </c>
      <c r="N22" s="3">
        <v>5</v>
      </c>
      <c r="O22" s="3">
        <v>63</v>
      </c>
      <c r="P22" s="3">
        <v>4</v>
      </c>
    </row>
    <row r="23" spans="1:16" x14ac:dyDescent="0.25">
      <c r="A23" s="3" t="s">
        <v>130</v>
      </c>
      <c r="B23" s="3" t="s">
        <v>51</v>
      </c>
      <c r="C23" s="4">
        <v>40890</v>
      </c>
      <c r="D23" s="3" t="s">
        <v>123</v>
      </c>
      <c r="E23" s="3" t="s">
        <v>184</v>
      </c>
      <c r="F23" s="4">
        <v>41583</v>
      </c>
      <c r="G23" s="3">
        <v>498</v>
      </c>
      <c r="H23" s="3">
        <v>696</v>
      </c>
      <c r="I23" s="7" t="s">
        <v>186</v>
      </c>
      <c r="J23" s="7" t="s">
        <v>186</v>
      </c>
      <c r="K23" s="7" t="s">
        <v>186</v>
      </c>
      <c r="L23" s="5">
        <f t="shared" si="1"/>
        <v>2.129032258064516</v>
      </c>
      <c r="M23" s="7" t="s">
        <v>186</v>
      </c>
      <c r="N23" s="3">
        <v>3.5</v>
      </c>
      <c r="O23" s="3">
        <v>60</v>
      </c>
      <c r="P23" s="3">
        <v>6</v>
      </c>
    </row>
    <row r="24" spans="1:16" x14ac:dyDescent="0.25">
      <c r="A24" s="3" t="s">
        <v>131</v>
      </c>
      <c r="B24" s="3" t="s">
        <v>51</v>
      </c>
      <c r="C24" s="4">
        <v>40862</v>
      </c>
      <c r="D24" s="3" t="s">
        <v>123</v>
      </c>
      <c r="E24" s="3" t="s">
        <v>184</v>
      </c>
      <c r="F24" s="4">
        <v>41583</v>
      </c>
      <c r="G24" s="3">
        <v>492</v>
      </c>
      <c r="H24" s="3">
        <v>644</v>
      </c>
      <c r="I24" s="7" t="s">
        <v>186</v>
      </c>
      <c r="J24" s="7" t="s">
        <v>186</v>
      </c>
      <c r="K24" s="7" t="s">
        <v>186</v>
      </c>
      <c r="L24" s="5">
        <f t="shared" si="1"/>
        <v>1.6344086021505377</v>
      </c>
      <c r="M24" s="7" t="s">
        <v>186</v>
      </c>
      <c r="N24" s="3">
        <v>3</v>
      </c>
      <c r="O24" s="3">
        <v>57</v>
      </c>
      <c r="P24" s="3">
        <v>4</v>
      </c>
    </row>
    <row r="25" spans="1:16" x14ac:dyDescent="0.25">
      <c r="A25" s="3" t="s">
        <v>132</v>
      </c>
      <c r="B25" s="3" t="s">
        <v>133</v>
      </c>
      <c r="C25" s="4">
        <v>40893</v>
      </c>
      <c r="D25" s="3" t="s">
        <v>134</v>
      </c>
      <c r="E25" s="3" t="s">
        <v>184</v>
      </c>
      <c r="F25" s="4">
        <v>41583</v>
      </c>
      <c r="G25" s="3">
        <v>574</v>
      </c>
      <c r="H25" s="3">
        <v>644</v>
      </c>
      <c r="I25" s="7" t="s">
        <v>186</v>
      </c>
      <c r="J25" s="7" t="s">
        <v>186</v>
      </c>
      <c r="K25" s="7" t="s">
        <v>186</v>
      </c>
      <c r="L25" s="5">
        <f t="shared" si="1"/>
        <v>0.75268817204301075</v>
      </c>
      <c r="M25" s="7" t="s">
        <v>186</v>
      </c>
      <c r="N25" s="3">
        <v>6.5</v>
      </c>
      <c r="O25" s="3">
        <v>67</v>
      </c>
      <c r="P25" s="3">
        <v>6</v>
      </c>
    </row>
    <row r="26" spans="1:16" x14ac:dyDescent="0.25">
      <c r="A26" s="3" t="s">
        <v>137</v>
      </c>
      <c r="B26" s="3" t="s">
        <v>51</v>
      </c>
      <c r="C26" s="4">
        <v>40893</v>
      </c>
      <c r="D26" s="3" t="s">
        <v>123</v>
      </c>
      <c r="E26" s="3" t="s">
        <v>184</v>
      </c>
      <c r="F26" s="4">
        <v>41583</v>
      </c>
      <c r="G26" s="3">
        <v>474</v>
      </c>
      <c r="H26" s="3">
        <v>624</v>
      </c>
      <c r="I26" s="7" t="s">
        <v>186</v>
      </c>
      <c r="J26" s="7" t="s">
        <v>186</v>
      </c>
      <c r="K26" s="7" t="s">
        <v>186</v>
      </c>
      <c r="L26" s="5">
        <f t="shared" si="1"/>
        <v>1.6129032258064515</v>
      </c>
      <c r="M26" s="7" t="s">
        <v>186</v>
      </c>
      <c r="N26" s="3">
        <v>2</v>
      </c>
      <c r="O26" s="3">
        <v>57</v>
      </c>
      <c r="P26" s="3">
        <v>6</v>
      </c>
    </row>
    <row r="27" spans="1:16" x14ac:dyDescent="0.25">
      <c r="A27" s="3" t="s">
        <v>138</v>
      </c>
      <c r="B27" s="3" t="s">
        <v>22</v>
      </c>
      <c r="C27" s="4">
        <v>40904</v>
      </c>
      <c r="D27" s="3" t="s">
        <v>139</v>
      </c>
      <c r="E27" s="3" t="s">
        <v>184</v>
      </c>
      <c r="F27" s="4">
        <v>41583</v>
      </c>
      <c r="G27" s="3">
        <v>499</v>
      </c>
      <c r="H27" s="3">
        <v>640</v>
      </c>
      <c r="I27" s="7" t="s">
        <v>186</v>
      </c>
      <c r="J27" s="7" t="s">
        <v>186</v>
      </c>
      <c r="K27" s="7" t="s">
        <v>186</v>
      </c>
      <c r="L27" s="5">
        <f t="shared" si="1"/>
        <v>1.5161290322580645</v>
      </c>
      <c r="M27" s="7" t="s">
        <v>186</v>
      </c>
      <c r="N27" s="3">
        <v>2.5</v>
      </c>
      <c r="O27" s="3">
        <v>70</v>
      </c>
      <c r="P27" s="3">
        <v>4</v>
      </c>
    </row>
    <row r="28" spans="1:16" x14ac:dyDescent="0.25">
      <c r="A28" s="3" t="s">
        <v>140</v>
      </c>
      <c r="B28" s="3" t="s">
        <v>22</v>
      </c>
      <c r="C28" s="4">
        <v>40864</v>
      </c>
      <c r="D28" s="3" t="s">
        <v>62</v>
      </c>
      <c r="E28" s="3" t="s">
        <v>184</v>
      </c>
      <c r="F28" s="4">
        <v>41583</v>
      </c>
      <c r="G28" s="3">
        <v>644</v>
      </c>
      <c r="H28" s="3">
        <v>774</v>
      </c>
      <c r="I28" s="7" t="s">
        <v>186</v>
      </c>
      <c r="J28" s="7" t="s">
        <v>186</v>
      </c>
      <c r="K28" s="7" t="s">
        <v>186</v>
      </c>
      <c r="L28" s="5">
        <f t="shared" si="1"/>
        <v>1.3978494623655915</v>
      </c>
      <c r="M28" s="7" t="s">
        <v>186</v>
      </c>
      <c r="N28" s="3">
        <v>3</v>
      </c>
      <c r="O28" s="3">
        <v>77</v>
      </c>
      <c r="P28" s="3">
        <v>5</v>
      </c>
    </row>
    <row r="29" spans="1:16" x14ac:dyDescent="0.25">
      <c r="A29" s="3" t="s">
        <v>141</v>
      </c>
      <c r="B29" s="3" t="s">
        <v>22</v>
      </c>
      <c r="C29" s="4">
        <v>40861</v>
      </c>
      <c r="D29" s="3" t="s">
        <v>62</v>
      </c>
      <c r="E29" s="3" t="s">
        <v>184</v>
      </c>
      <c r="F29" s="4">
        <v>41583</v>
      </c>
      <c r="G29" s="3">
        <v>712</v>
      </c>
      <c r="H29" s="3">
        <v>844</v>
      </c>
      <c r="I29" s="7" t="s">
        <v>186</v>
      </c>
      <c r="J29" s="7" t="s">
        <v>186</v>
      </c>
      <c r="K29" s="7" t="s">
        <v>186</v>
      </c>
      <c r="L29" s="5">
        <f t="shared" si="1"/>
        <v>1.4193548387096775</v>
      </c>
      <c r="M29" s="7" t="s">
        <v>186</v>
      </c>
      <c r="N29" s="3">
        <v>3.5</v>
      </c>
      <c r="O29" s="3">
        <v>77</v>
      </c>
      <c r="P29" s="3">
        <v>5</v>
      </c>
    </row>
    <row r="30" spans="1:16" x14ac:dyDescent="0.25">
      <c r="A30" s="3" t="s">
        <v>142</v>
      </c>
      <c r="B30" s="3" t="s">
        <v>7</v>
      </c>
      <c r="C30" s="4">
        <v>40867</v>
      </c>
      <c r="D30" s="3" t="s">
        <v>13</v>
      </c>
      <c r="E30" s="3" t="s">
        <v>184</v>
      </c>
      <c r="F30" s="4">
        <v>41583</v>
      </c>
      <c r="G30" s="3">
        <v>582</v>
      </c>
      <c r="H30" s="3">
        <v>662</v>
      </c>
      <c r="I30" s="7" t="s">
        <v>186</v>
      </c>
      <c r="J30" s="7" t="s">
        <v>186</v>
      </c>
      <c r="K30" s="7" t="s">
        <v>186</v>
      </c>
      <c r="L30" s="5">
        <f t="shared" si="1"/>
        <v>0.86021505376344087</v>
      </c>
      <c r="M30" s="7" t="s">
        <v>186</v>
      </c>
      <c r="N30" s="3">
        <v>3</v>
      </c>
      <c r="O30" s="3">
        <v>76</v>
      </c>
      <c r="P30" s="3">
        <v>4</v>
      </c>
    </row>
    <row r="31" spans="1:16" x14ac:dyDescent="0.25">
      <c r="A31" s="3" t="s">
        <v>143</v>
      </c>
      <c r="B31" s="3" t="s">
        <v>7</v>
      </c>
      <c r="C31" s="4">
        <v>40877</v>
      </c>
      <c r="D31" s="3" t="s">
        <v>144</v>
      </c>
      <c r="E31" s="3" t="s">
        <v>184</v>
      </c>
      <c r="F31" s="4">
        <v>41583</v>
      </c>
      <c r="G31" s="3">
        <v>662</v>
      </c>
      <c r="H31" s="3">
        <v>752</v>
      </c>
      <c r="I31" s="7" t="s">
        <v>186</v>
      </c>
      <c r="J31" s="7" t="s">
        <v>186</v>
      </c>
      <c r="K31" s="7" t="s">
        <v>186</v>
      </c>
      <c r="L31" s="5">
        <f t="shared" si="1"/>
        <v>0.967741935483871</v>
      </c>
      <c r="M31" s="7" t="s">
        <v>186</v>
      </c>
      <c r="N31" s="3">
        <v>3.5</v>
      </c>
      <c r="O31" s="3">
        <v>73</v>
      </c>
      <c r="P31" s="3">
        <v>5</v>
      </c>
    </row>
    <row r="32" spans="1:16" x14ac:dyDescent="0.25">
      <c r="A32" s="3" t="s">
        <v>145</v>
      </c>
      <c r="B32" s="3" t="s">
        <v>7</v>
      </c>
      <c r="C32" s="4">
        <v>40886</v>
      </c>
      <c r="D32" s="3" t="s">
        <v>144</v>
      </c>
      <c r="E32" s="3" t="s">
        <v>184</v>
      </c>
      <c r="F32" s="4">
        <v>41583</v>
      </c>
      <c r="G32" s="3">
        <v>672</v>
      </c>
      <c r="H32" s="3">
        <v>790</v>
      </c>
      <c r="I32" s="7" t="s">
        <v>186</v>
      </c>
      <c r="J32" s="7" t="s">
        <v>186</v>
      </c>
      <c r="K32" s="7" t="s">
        <v>186</v>
      </c>
      <c r="L32" s="5">
        <f t="shared" si="1"/>
        <v>1.2688172043010753</v>
      </c>
      <c r="M32" s="7" t="s">
        <v>186</v>
      </c>
      <c r="N32" s="3">
        <v>3.5</v>
      </c>
      <c r="O32" s="3">
        <v>69</v>
      </c>
      <c r="P32" s="3">
        <v>5</v>
      </c>
    </row>
    <row r="33" spans="1:16" x14ac:dyDescent="0.25">
      <c r="A33" s="3" t="s">
        <v>146</v>
      </c>
      <c r="B33" s="3" t="s">
        <v>7</v>
      </c>
      <c r="C33" s="4">
        <v>40886</v>
      </c>
      <c r="D33" s="3" t="s">
        <v>144</v>
      </c>
      <c r="E33" s="3" t="s">
        <v>184</v>
      </c>
      <c r="F33" s="4">
        <v>41583</v>
      </c>
      <c r="G33" s="3">
        <v>588</v>
      </c>
      <c r="H33" s="3">
        <v>690</v>
      </c>
      <c r="I33" s="7" t="s">
        <v>186</v>
      </c>
      <c r="J33" s="7" t="s">
        <v>186</v>
      </c>
      <c r="K33" s="7" t="s">
        <v>186</v>
      </c>
      <c r="L33" s="5">
        <f t="shared" si="1"/>
        <v>1.096774193548387</v>
      </c>
      <c r="M33" s="7" t="s">
        <v>186</v>
      </c>
      <c r="N33" s="3">
        <v>3</v>
      </c>
      <c r="O33" s="3">
        <v>65</v>
      </c>
      <c r="P33" s="3">
        <v>5</v>
      </c>
    </row>
    <row r="34" spans="1:16" x14ac:dyDescent="0.25">
      <c r="A34" s="3" t="s">
        <v>147</v>
      </c>
      <c r="B34" s="3" t="s">
        <v>2</v>
      </c>
      <c r="C34" s="4">
        <v>40879</v>
      </c>
      <c r="D34" s="3" t="s">
        <v>114</v>
      </c>
      <c r="E34" s="3" t="s">
        <v>184</v>
      </c>
      <c r="F34" s="4">
        <v>41583</v>
      </c>
      <c r="G34" s="3">
        <v>608</v>
      </c>
      <c r="H34" s="3">
        <v>692</v>
      </c>
      <c r="I34" s="7" t="s">
        <v>186</v>
      </c>
      <c r="J34" s="7" t="s">
        <v>186</v>
      </c>
      <c r="K34" s="7" t="s">
        <v>186</v>
      </c>
      <c r="L34" s="5">
        <f t="shared" si="1"/>
        <v>0.90322580645161288</v>
      </c>
      <c r="M34" s="7" t="s">
        <v>186</v>
      </c>
      <c r="N34" s="3">
        <v>3</v>
      </c>
      <c r="O34" s="3">
        <v>75</v>
      </c>
      <c r="P34" s="3">
        <v>3</v>
      </c>
    </row>
    <row r="35" spans="1:16" x14ac:dyDescent="0.25">
      <c r="A35" s="3" t="s">
        <v>148</v>
      </c>
      <c r="B35" s="3" t="s">
        <v>2</v>
      </c>
      <c r="C35" s="4">
        <v>40864</v>
      </c>
      <c r="D35" s="3" t="s">
        <v>36</v>
      </c>
      <c r="E35" s="3" t="s">
        <v>184</v>
      </c>
      <c r="F35" s="4">
        <v>41583</v>
      </c>
      <c r="G35" s="3">
        <v>624</v>
      </c>
      <c r="H35" s="3">
        <v>732</v>
      </c>
      <c r="I35" s="7" t="s">
        <v>186</v>
      </c>
      <c r="J35" s="7" t="s">
        <v>186</v>
      </c>
      <c r="K35" s="7" t="s">
        <v>186</v>
      </c>
      <c r="L35" s="5">
        <f t="shared" ref="L35:L55" si="3">(H35-G35)/93</f>
        <v>1.1612903225806452</v>
      </c>
      <c r="M35" s="7" t="s">
        <v>186</v>
      </c>
      <c r="N35" s="3">
        <v>2.5</v>
      </c>
      <c r="O35" s="3">
        <v>70</v>
      </c>
      <c r="P35" s="3">
        <v>6</v>
      </c>
    </row>
    <row r="36" spans="1:16" x14ac:dyDescent="0.25">
      <c r="A36" s="3" t="s">
        <v>149</v>
      </c>
      <c r="B36" s="3" t="s">
        <v>2</v>
      </c>
      <c r="C36" s="4">
        <v>40885</v>
      </c>
      <c r="D36" s="3" t="s">
        <v>70</v>
      </c>
      <c r="E36" s="3" t="s">
        <v>184</v>
      </c>
      <c r="F36" s="4">
        <v>41583</v>
      </c>
      <c r="G36" s="3">
        <v>650</v>
      </c>
      <c r="H36" s="3">
        <v>770</v>
      </c>
      <c r="I36" s="7" t="s">
        <v>186</v>
      </c>
      <c r="J36" s="7" t="s">
        <v>186</v>
      </c>
      <c r="K36" s="7" t="s">
        <v>186</v>
      </c>
      <c r="L36" s="5">
        <f t="shared" si="3"/>
        <v>1.2903225806451613</v>
      </c>
      <c r="M36" s="7" t="s">
        <v>186</v>
      </c>
      <c r="N36" s="3">
        <v>3</v>
      </c>
      <c r="O36" s="3">
        <v>81</v>
      </c>
      <c r="P36" s="3">
        <v>7</v>
      </c>
    </row>
    <row r="37" spans="1:16" x14ac:dyDescent="0.25">
      <c r="A37" s="3" t="s">
        <v>151</v>
      </c>
      <c r="B37" s="3" t="s">
        <v>7</v>
      </c>
      <c r="C37" s="4">
        <v>40901</v>
      </c>
      <c r="D37" s="3" t="s">
        <v>46</v>
      </c>
      <c r="E37" s="3" t="s">
        <v>184</v>
      </c>
      <c r="F37" s="4">
        <v>41583</v>
      </c>
      <c r="G37" s="3">
        <v>544</v>
      </c>
      <c r="H37" s="3">
        <v>678</v>
      </c>
      <c r="I37" s="7" t="s">
        <v>186</v>
      </c>
      <c r="J37" s="7" t="s">
        <v>186</v>
      </c>
      <c r="K37" s="7" t="s">
        <v>186</v>
      </c>
      <c r="L37" s="5">
        <f t="shared" si="3"/>
        <v>1.4408602150537635</v>
      </c>
      <c r="M37" s="7" t="s">
        <v>186</v>
      </c>
      <c r="N37" s="3">
        <v>4</v>
      </c>
      <c r="O37" s="3">
        <v>73</v>
      </c>
      <c r="P37" s="3">
        <v>5</v>
      </c>
    </row>
    <row r="38" spans="1:16" x14ac:dyDescent="0.25">
      <c r="A38" s="3" t="s">
        <v>152</v>
      </c>
      <c r="B38" s="3" t="s">
        <v>7</v>
      </c>
      <c r="C38" s="4">
        <v>40907</v>
      </c>
      <c r="D38" s="3" t="s">
        <v>47</v>
      </c>
      <c r="E38" s="3" t="s">
        <v>184</v>
      </c>
      <c r="F38" s="4">
        <v>41583</v>
      </c>
      <c r="G38" s="3">
        <v>482</v>
      </c>
      <c r="H38" s="3">
        <v>670</v>
      </c>
      <c r="I38" s="7" t="s">
        <v>186</v>
      </c>
      <c r="J38" s="7" t="s">
        <v>186</v>
      </c>
      <c r="K38" s="7" t="s">
        <v>186</v>
      </c>
      <c r="L38" s="5">
        <f t="shared" si="3"/>
        <v>2.021505376344086</v>
      </c>
      <c r="M38" s="7" t="s">
        <v>186</v>
      </c>
      <c r="N38" s="3">
        <v>2</v>
      </c>
      <c r="O38" s="3">
        <v>78</v>
      </c>
      <c r="P38" s="3">
        <v>4</v>
      </c>
    </row>
    <row r="39" spans="1:16" x14ac:dyDescent="0.25">
      <c r="A39" s="3" t="s">
        <v>153</v>
      </c>
      <c r="B39" s="3" t="s">
        <v>51</v>
      </c>
      <c r="C39" s="4">
        <v>40866</v>
      </c>
      <c r="D39" s="3" t="s">
        <v>123</v>
      </c>
      <c r="E39" s="3" t="s">
        <v>184</v>
      </c>
      <c r="F39" s="4">
        <v>41583</v>
      </c>
      <c r="G39" s="3">
        <v>482</v>
      </c>
      <c r="H39" s="3">
        <v>620</v>
      </c>
      <c r="I39" s="7" t="s">
        <v>186</v>
      </c>
      <c r="J39" s="7" t="s">
        <v>186</v>
      </c>
      <c r="K39" s="7" t="s">
        <v>186</v>
      </c>
      <c r="L39" s="5">
        <f t="shared" si="3"/>
        <v>1.4838709677419355</v>
      </c>
      <c r="M39" s="7" t="s">
        <v>186</v>
      </c>
      <c r="N39" s="3">
        <v>2.5</v>
      </c>
      <c r="O39" s="3">
        <v>65</v>
      </c>
      <c r="P39" s="3">
        <v>5</v>
      </c>
    </row>
    <row r="40" spans="1:16" x14ac:dyDescent="0.25">
      <c r="A40" s="3" t="s">
        <v>154</v>
      </c>
      <c r="B40" s="3" t="s">
        <v>51</v>
      </c>
      <c r="C40" s="4">
        <v>40870</v>
      </c>
      <c r="D40" s="3" t="s">
        <v>123</v>
      </c>
      <c r="E40" s="3" t="s">
        <v>184</v>
      </c>
      <c r="F40" s="4">
        <v>41583</v>
      </c>
      <c r="G40" s="3">
        <v>493</v>
      </c>
      <c r="H40" s="3">
        <v>612</v>
      </c>
      <c r="I40" s="7" t="s">
        <v>186</v>
      </c>
      <c r="J40" s="7" t="s">
        <v>186</v>
      </c>
      <c r="K40" s="7" t="s">
        <v>186</v>
      </c>
      <c r="L40" s="5">
        <f t="shared" si="3"/>
        <v>1.2795698924731183</v>
      </c>
      <c r="M40" s="7" t="s">
        <v>186</v>
      </c>
      <c r="N40" s="3">
        <v>2.5</v>
      </c>
      <c r="O40" s="3">
        <v>60</v>
      </c>
      <c r="P40" s="3">
        <v>5</v>
      </c>
    </row>
    <row r="41" spans="1:16" x14ac:dyDescent="0.25">
      <c r="A41" s="3" t="s">
        <v>155</v>
      </c>
      <c r="B41" s="3" t="s">
        <v>51</v>
      </c>
      <c r="C41" s="4">
        <v>40906</v>
      </c>
      <c r="D41" s="3" t="s">
        <v>123</v>
      </c>
      <c r="E41" s="3" t="s">
        <v>184</v>
      </c>
      <c r="F41" s="4">
        <v>41583</v>
      </c>
      <c r="G41" s="3">
        <v>487</v>
      </c>
      <c r="H41" s="3">
        <v>604</v>
      </c>
      <c r="I41" s="7" t="s">
        <v>186</v>
      </c>
      <c r="J41" s="7" t="s">
        <v>186</v>
      </c>
      <c r="K41" s="7" t="s">
        <v>186</v>
      </c>
      <c r="L41" s="5">
        <f t="shared" si="3"/>
        <v>1.2580645161290323</v>
      </c>
      <c r="M41" s="7" t="s">
        <v>186</v>
      </c>
      <c r="N41" s="3">
        <v>3</v>
      </c>
      <c r="O41" s="3">
        <v>58</v>
      </c>
      <c r="P41" s="3">
        <v>4</v>
      </c>
    </row>
    <row r="42" spans="1:16" x14ac:dyDescent="0.25">
      <c r="A42" s="3" t="s">
        <v>156</v>
      </c>
      <c r="B42" s="3" t="s">
        <v>51</v>
      </c>
      <c r="C42" s="4">
        <v>40855</v>
      </c>
      <c r="D42" s="3" t="s">
        <v>123</v>
      </c>
      <c r="E42" s="3" t="s">
        <v>184</v>
      </c>
      <c r="F42" s="4">
        <v>41583</v>
      </c>
      <c r="G42" s="3">
        <v>536</v>
      </c>
      <c r="H42" s="3">
        <v>674</v>
      </c>
      <c r="I42" s="7" t="s">
        <v>186</v>
      </c>
      <c r="J42" s="7" t="s">
        <v>186</v>
      </c>
      <c r="K42" s="7" t="s">
        <v>186</v>
      </c>
      <c r="L42" s="5">
        <f t="shared" si="3"/>
        <v>1.4838709677419355</v>
      </c>
      <c r="M42" s="7" t="s">
        <v>186</v>
      </c>
      <c r="N42" s="3">
        <v>3</v>
      </c>
      <c r="O42" s="3">
        <v>57</v>
      </c>
      <c r="P42" s="3">
        <v>4</v>
      </c>
    </row>
    <row r="43" spans="1:16" x14ac:dyDescent="0.25">
      <c r="A43" s="3" t="s">
        <v>157</v>
      </c>
      <c r="B43" s="3" t="s">
        <v>51</v>
      </c>
      <c r="C43" s="4">
        <v>40895</v>
      </c>
      <c r="D43" s="3" t="s">
        <v>123</v>
      </c>
      <c r="E43" s="3" t="s">
        <v>184</v>
      </c>
      <c r="F43" s="4">
        <v>41583</v>
      </c>
      <c r="G43" s="3">
        <v>469</v>
      </c>
      <c r="H43" s="3">
        <v>620</v>
      </c>
      <c r="I43" s="7" t="s">
        <v>186</v>
      </c>
      <c r="J43" s="7" t="s">
        <v>186</v>
      </c>
      <c r="K43" s="7" t="s">
        <v>186</v>
      </c>
      <c r="L43" s="5">
        <f t="shared" si="3"/>
        <v>1.6236559139784945</v>
      </c>
      <c r="M43" s="7" t="s">
        <v>186</v>
      </c>
      <c r="N43" s="3">
        <v>2</v>
      </c>
      <c r="O43" s="3">
        <v>62</v>
      </c>
      <c r="P43" s="3">
        <v>3</v>
      </c>
    </row>
    <row r="44" spans="1:16" x14ac:dyDescent="0.25">
      <c r="A44" s="3" t="s">
        <v>158</v>
      </c>
      <c r="B44" s="3" t="s">
        <v>7</v>
      </c>
      <c r="C44" s="4">
        <v>40848</v>
      </c>
      <c r="D44" s="3" t="s">
        <v>46</v>
      </c>
      <c r="E44" s="3" t="s">
        <v>184</v>
      </c>
      <c r="F44" s="4">
        <v>41583</v>
      </c>
      <c r="G44" s="3">
        <v>564</v>
      </c>
      <c r="H44" s="3">
        <v>708</v>
      </c>
      <c r="I44" s="7" t="s">
        <v>186</v>
      </c>
      <c r="J44" s="7" t="s">
        <v>186</v>
      </c>
      <c r="K44" s="7" t="s">
        <v>186</v>
      </c>
      <c r="L44" s="5">
        <f t="shared" si="3"/>
        <v>1.5483870967741935</v>
      </c>
      <c r="M44" s="7" t="s">
        <v>186</v>
      </c>
      <c r="N44" s="3">
        <v>3</v>
      </c>
      <c r="O44" s="3">
        <v>70</v>
      </c>
      <c r="P44" s="3">
        <v>2</v>
      </c>
    </row>
    <row r="45" spans="1:16" x14ac:dyDescent="0.25">
      <c r="A45" s="3" t="s">
        <v>159</v>
      </c>
      <c r="B45" s="3" t="s">
        <v>7</v>
      </c>
      <c r="C45" s="4">
        <v>40871</v>
      </c>
      <c r="D45" s="3" t="s">
        <v>160</v>
      </c>
      <c r="E45" s="3" t="s">
        <v>184</v>
      </c>
      <c r="F45" s="4">
        <v>41583</v>
      </c>
      <c r="G45" s="3">
        <v>606</v>
      </c>
      <c r="H45" s="3">
        <v>764</v>
      </c>
      <c r="I45" s="7" t="s">
        <v>186</v>
      </c>
      <c r="J45" s="7" t="s">
        <v>186</v>
      </c>
      <c r="K45" s="7" t="s">
        <v>186</v>
      </c>
      <c r="L45" s="5">
        <f t="shared" si="3"/>
        <v>1.6989247311827957</v>
      </c>
      <c r="M45" s="7" t="s">
        <v>186</v>
      </c>
      <c r="N45" s="3">
        <v>2</v>
      </c>
      <c r="O45" s="3">
        <v>73</v>
      </c>
      <c r="P45" s="3">
        <v>3</v>
      </c>
    </row>
    <row r="46" spans="1:16" x14ac:dyDescent="0.25">
      <c r="A46" s="3" t="s">
        <v>161</v>
      </c>
      <c r="B46" s="3" t="s">
        <v>22</v>
      </c>
      <c r="C46" s="4">
        <v>40892</v>
      </c>
      <c r="D46" s="3" t="s">
        <v>62</v>
      </c>
      <c r="E46" s="3" t="s">
        <v>184</v>
      </c>
      <c r="F46" s="4">
        <v>41583</v>
      </c>
      <c r="G46" s="3">
        <v>586</v>
      </c>
      <c r="H46" s="3">
        <v>682</v>
      </c>
      <c r="I46" s="7" t="s">
        <v>186</v>
      </c>
      <c r="J46" s="7" t="s">
        <v>186</v>
      </c>
      <c r="K46" s="7" t="s">
        <v>186</v>
      </c>
      <c r="L46" s="5">
        <f t="shared" si="3"/>
        <v>1.032258064516129</v>
      </c>
      <c r="M46" s="7" t="s">
        <v>186</v>
      </c>
      <c r="N46" s="3">
        <v>3</v>
      </c>
      <c r="O46" s="3">
        <v>65</v>
      </c>
      <c r="P46" s="3">
        <v>4</v>
      </c>
    </row>
    <row r="47" spans="1:16" x14ac:dyDescent="0.25">
      <c r="A47" s="3" t="s">
        <v>162</v>
      </c>
      <c r="B47" s="3" t="s">
        <v>22</v>
      </c>
      <c r="C47" s="4">
        <v>40895</v>
      </c>
      <c r="D47" s="3" t="s">
        <v>62</v>
      </c>
      <c r="E47" s="3" t="s">
        <v>184</v>
      </c>
      <c r="F47" s="4">
        <v>41583</v>
      </c>
      <c r="G47" s="3">
        <v>642</v>
      </c>
      <c r="H47" s="3">
        <v>744</v>
      </c>
      <c r="I47" s="7" t="s">
        <v>186</v>
      </c>
      <c r="J47" s="7" t="s">
        <v>186</v>
      </c>
      <c r="K47" s="7" t="s">
        <v>186</v>
      </c>
      <c r="L47" s="5">
        <f t="shared" si="3"/>
        <v>1.096774193548387</v>
      </c>
      <c r="M47" s="7" t="s">
        <v>186</v>
      </c>
      <c r="N47" s="3">
        <v>4</v>
      </c>
      <c r="O47" s="3">
        <v>73</v>
      </c>
      <c r="P47" s="3">
        <v>4</v>
      </c>
    </row>
    <row r="48" spans="1:16" x14ac:dyDescent="0.25">
      <c r="A48" s="3" t="s">
        <v>163</v>
      </c>
      <c r="B48" s="3" t="s">
        <v>22</v>
      </c>
      <c r="C48" s="4">
        <v>40905</v>
      </c>
      <c r="D48" s="3" t="s">
        <v>62</v>
      </c>
      <c r="E48" s="3" t="s">
        <v>184</v>
      </c>
      <c r="F48" s="4">
        <v>41583</v>
      </c>
      <c r="G48" s="3">
        <v>588</v>
      </c>
      <c r="H48" s="3">
        <v>674</v>
      </c>
      <c r="I48" s="7" t="s">
        <v>186</v>
      </c>
      <c r="J48" s="7" t="s">
        <v>186</v>
      </c>
      <c r="K48" s="7" t="s">
        <v>186</v>
      </c>
      <c r="L48" s="5">
        <f t="shared" si="3"/>
        <v>0.92473118279569888</v>
      </c>
      <c r="M48" s="7" t="s">
        <v>186</v>
      </c>
      <c r="N48" s="3">
        <v>3.5</v>
      </c>
      <c r="O48" s="3">
        <v>70</v>
      </c>
      <c r="P48" s="3">
        <v>3</v>
      </c>
    </row>
    <row r="49" spans="1:16" x14ac:dyDescent="0.25">
      <c r="A49" s="3" t="s">
        <v>164</v>
      </c>
      <c r="B49" s="3" t="s">
        <v>7</v>
      </c>
      <c r="C49" s="4">
        <v>40876</v>
      </c>
      <c r="D49" s="3" t="s">
        <v>25</v>
      </c>
      <c r="E49" s="3" t="s">
        <v>184</v>
      </c>
      <c r="F49" s="4">
        <v>41583</v>
      </c>
      <c r="G49" s="3">
        <v>672</v>
      </c>
      <c r="H49" s="3">
        <v>814</v>
      </c>
      <c r="I49" s="7" t="s">
        <v>186</v>
      </c>
      <c r="J49" s="7" t="s">
        <v>186</v>
      </c>
      <c r="K49" s="7" t="s">
        <v>186</v>
      </c>
      <c r="L49" s="5">
        <f t="shared" si="3"/>
        <v>1.5268817204301075</v>
      </c>
      <c r="M49" s="7" t="s">
        <v>186</v>
      </c>
      <c r="N49" s="3">
        <v>5</v>
      </c>
      <c r="O49" s="3">
        <v>73</v>
      </c>
      <c r="P49" s="3">
        <v>6</v>
      </c>
    </row>
    <row r="50" spans="1:16" x14ac:dyDescent="0.25">
      <c r="A50" s="3" t="s">
        <v>165</v>
      </c>
      <c r="B50" s="3" t="s">
        <v>2</v>
      </c>
      <c r="C50" s="4">
        <v>40903</v>
      </c>
      <c r="D50" s="3" t="s">
        <v>166</v>
      </c>
      <c r="E50" s="3" t="s">
        <v>184</v>
      </c>
      <c r="F50" s="4">
        <v>41583</v>
      </c>
      <c r="G50" s="3">
        <v>614</v>
      </c>
      <c r="H50" s="3">
        <v>726</v>
      </c>
      <c r="I50" s="7" t="s">
        <v>186</v>
      </c>
      <c r="J50" s="7" t="s">
        <v>186</v>
      </c>
      <c r="K50" s="7" t="s">
        <v>186</v>
      </c>
      <c r="L50" s="5">
        <f t="shared" si="3"/>
        <v>1.2043010752688172</v>
      </c>
      <c r="M50" s="7" t="s">
        <v>186</v>
      </c>
      <c r="N50" s="3">
        <v>2.5</v>
      </c>
      <c r="O50" s="3">
        <v>74</v>
      </c>
      <c r="P50" s="3">
        <v>5</v>
      </c>
    </row>
    <row r="51" spans="1:16" x14ac:dyDescent="0.25">
      <c r="A51" s="3" t="s">
        <v>167</v>
      </c>
      <c r="B51" s="3" t="s">
        <v>7</v>
      </c>
      <c r="C51" s="4">
        <v>40880</v>
      </c>
      <c r="D51" s="3" t="s">
        <v>144</v>
      </c>
      <c r="E51" s="3" t="s">
        <v>184</v>
      </c>
      <c r="F51" s="4">
        <v>41583</v>
      </c>
      <c r="G51" s="3">
        <v>620</v>
      </c>
      <c r="H51" s="3">
        <v>732</v>
      </c>
      <c r="I51" s="7" t="s">
        <v>186</v>
      </c>
      <c r="J51" s="7" t="s">
        <v>186</v>
      </c>
      <c r="K51" s="7" t="s">
        <v>186</v>
      </c>
      <c r="L51" s="5">
        <f t="shared" si="3"/>
        <v>1.2043010752688172</v>
      </c>
      <c r="M51" s="7" t="s">
        <v>186</v>
      </c>
      <c r="N51" s="3">
        <v>4</v>
      </c>
      <c r="O51" s="3">
        <v>75</v>
      </c>
      <c r="P51" s="3">
        <v>6</v>
      </c>
    </row>
    <row r="52" spans="1:16" x14ac:dyDescent="0.25">
      <c r="A52" s="3" t="s">
        <v>168</v>
      </c>
      <c r="B52" s="3" t="s">
        <v>22</v>
      </c>
      <c r="C52" s="4">
        <v>40885</v>
      </c>
      <c r="D52" s="3" t="s">
        <v>169</v>
      </c>
      <c r="E52" s="3" t="s">
        <v>184</v>
      </c>
      <c r="F52" s="4">
        <v>41583</v>
      </c>
      <c r="G52" s="3">
        <v>600</v>
      </c>
      <c r="H52" s="3">
        <v>724</v>
      </c>
      <c r="I52" s="7" t="s">
        <v>186</v>
      </c>
      <c r="J52" s="7" t="s">
        <v>186</v>
      </c>
      <c r="K52" s="7" t="s">
        <v>186</v>
      </c>
      <c r="L52" s="5">
        <f t="shared" si="3"/>
        <v>1.3333333333333333</v>
      </c>
      <c r="M52" s="7" t="s">
        <v>186</v>
      </c>
      <c r="N52" s="3">
        <v>3</v>
      </c>
      <c r="O52" s="3">
        <v>74</v>
      </c>
      <c r="P52" s="3">
        <v>6</v>
      </c>
    </row>
    <row r="53" spans="1:16" x14ac:dyDescent="0.25">
      <c r="A53" s="3" t="s">
        <v>170</v>
      </c>
      <c r="B53" s="3" t="s">
        <v>2</v>
      </c>
      <c r="C53" s="4">
        <v>40863</v>
      </c>
      <c r="D53" s="3" t="s">
        <v>114</v>
      </c>
      <c r="E53" s="3" t="s">
        <v>184</v>
      </c>
      <c r="F53" s="4">
        <v>41583</v>
      </c>
      <c r="G53" s="3">
        <v>558</v>
      </c>
      <c r="H53" s="3">
        <v>642</v>
      </c>
      <c r="I53" s="7" t="s">
        <v>186</v>
      </c>
      <c r="J53" s="7" t="s">
        <v>186</v>
      </c>
      <c r="K53" s="7" t="s">
        <v>186</v>
      </c>
      <c r="L53" s="5">
        <f t="shared" si="3"/>
        <v>0.90322580645161288</v>
      </c>
      <c r="M53" s="7" t="s">
        <v>186</v>
      </c>
      <c r="N53" s="3">
        <v>3</v>
      </c>
      <c r="O53" s="3">
        <v>67</v>
      </c>
      <c r="P53" s="3">
        <v>6</v>
      </c>
    </row>
    <row r="54" spans="1:16" x14ac:dyDescent="0.25">
      <c r="A54" s="3" t="s">
        <v>171</v>
      </c>
      <c r="B54" s="3" t="s">
        <v>2</v>
      </c>
      <c r="C54" s="4">
        <v>40865</v>
      </c>
      <c r="D54" s="3" t="s">
        <v>70</v>
      </c>
      <c r="E54" s="3" t="s">
        <v>184</v>
      </c>
      <c r="F54" s="4">
        <v>41583</v>
      </c>
      <c r="G54" s="3">
        <v>596</v>
      </c>
      <c r="H54" s="3">
        <v>696</v>
      </c>
      <c r="I54" s="7" t="s">
        <v>186</v>
      </c>
      <c r="J54" s="7" t="s">
        <v>186</v>
      </c>
      <c r="K54" s="7" t="s">
        <v>186</v>
      </c>
      <c r="L54" s="5">
        <f t="shared" si="3"/>
        <v>1.075268817204301</v>
      </c>
      <c r="M54" s="7" t="s">
        <v>186</v>
      </c>
      <c r="N54" s="3">
        <v>3</v>
      </c>
      <c r="O54" s="3">
        <v>74</v>
      </c>
      <c r="P54" s="3">
        <v>5</v>
      </c>
    </row>
    <row r="55" spans="1:16" x14ac:dyDescent="0.25">
      <c r="A55" s="3" t="s">
        <v>172</v>
      </c>
      <c r="B55" s="3" t="s">
        <v>2</v>
      </c>
      <c r="C55" s="4">
        <v>40869</v>
      </c>
      <c r="D55" s="3" t="s">
        <v>70</v>
      </c>
      <c r="E55" s="3" t="s">
        <v>184</v>
      </c>
      <c r="F55" s="4">
        <v>41583</v>
      </c>
      <c r="G55" s="3">
        <v>602</v>
      </c>
      <c r="H55" s="3">
        <v>704</v>
      </c>
      <c r="I55" s="7" t="s">
        <v>186</v>
      </c>
      <c r="J55" s="7" t="s">
        <v>186</v>
      </c>
      <c r="K55" s="7" t="s">
        <v>186</v>
      </c>
      <c r="L55" s="5">
        <f t="shared" si="3"/>
        <v>1.096774193548387</v>
      </c>
      <c r="M55" s="7" t="s">
        <v>186</v>
      </c>
      <c r="N55" s="3">
        <v>3</v>
      </c>
      <c r="O55" s="3">
        <v>70</v>
      </c>
      <c r="P55" s="3">
        <v>6</v>
      </c>
    </row>
  </sheetData>
  <sortState ref="A1:V55">
    <sortCondition ref="E1:E5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46_anis</vt:lpstr>
      <vt:lpstr>53_anis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dcterms:created xsi:type="dcterms:W3CDTF">2013-11-13T14:36:46Z</dcterms:created>
  <dcterms:modified xsi:type="dcterms:W3CDTF">2014-01-27T11:13:13Z</dcterms:modified>
</cp:coreProperties>
</file>