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K7" i="1" s="1"/>
  <c r="L8" i="1"/>
  <c r="L9" i="1"/>
  <c r="L10" i="1"/>
  <c r="L11" i="1"/>
  <c r="K11" i="1" s="1"/>
  <c r="L12" i="1"/>
  <c r="L13" i="1"/>
  <c r="L14" i="1"/>
  <c r="L15" i="1"/>
  <c r="K15" i="1" s="1"/>
  <c r="L16" i="1"/>
  <c r="L17" i="1"/>
  <c r="L18" i="1"/>
  <c r="L19" i="1"/>
  <c r="K19" i="1" s="1"/>
  <c r="L20" i="1"/>
  <c r="L21" i="1"/>
  <c r="L22" i="1"/>
  <c r="L23" i="1"/>
  <c r="K23" i="1" s="1"/>
  <c r="L24" i="1"/>
  <c r="L25" i="1"/>
  <c r="L26" i="1"/>
  <c r="L27" i="1"/>
  <c r="K27" i="1" s="1"/>
  <c r="L28" i="1"/>
  <c r="L29" i="1"/>
  <c r="L30" i="1"/>
  <c r="L31" i="1"/>
  <c r="K31" i="1" s="1"/>
  <c r="L32" i="1"/>
  <c r="L33" i="1"/>
  <c r="L34" i="1"/>
  <c r="L35" i="1"/>
  <c r="K35" i="1" s="1"/>
  <c r="L36" i="1"/>
  <c r="L37" i="1"/>
  <c r="L38" i="1"/>
  <c r="L39" i="1"/>
  <c r="K39" i="1" s="1"/>
  <c r="L40" i="1"/>
  <c r="L41" i="1"/>
  <c r="L42" i="1"/>
  <c r="L43" i="1"/>
  <c r="K43" i="1" s="1"/>
  <c r="L44" i="1"/>
  <c r="L45" i="1"/>
  <c r="L46" i="1"/>
  <c r="L47" i="1"/>
  <c r="K47" i="1" s="1"/>
  <c r="L48" i="1"/>
  <c r="L49" i="1"/>
  <c r="L50" i="1"/>
  <c r="L51" i="1"/>
  <c r="K51" i="1" s="1"/>
  <c r="L52" i="1"/>
  <c r="L53" i="1"/>
  <c r="L54" i="1"/>
  <c r="L55" i="1"/>
  <c r="K55" i="1" s="1"/>
  <c r="L56" i="1"/>
  <c r="L57" i="1"/>
  <c r="L58" i="1"/>
  <c r="L59" i="1"/>
  <c r="K59" i="1" s="1"/>
  <c r="L60" i="1"/>
  <c r="L61" i="1"/>
  <c r="L62" i="1"/>
  <c r="L63" i="1"/>
  <c r="K63" i="1" s="1"/>
  <c r="L64" i="1"/>
  <c r="L65" i="1"/>
  <c r="L66" i="1"/>
  <c r="L67" i="1"/>
  <c r="K67" i="1" s="1"/>
  <c r="L68" i="1"/>
  <c r="L69" i="1"/>
  <c r="L70" i="1"/>
  <c r="L71" i="1"/>
  <c r="K71" i="1" s="1"/>
  <c r="L72" i="1"/>
  <c r="L73" i="1"/>
  <c r="L74" i="1"/>
  <c r="L75" i="1"/>
  <c r="K75" i="1" s="1"/>
  <c r="L76" i="1"/>
  <c r="L77" i="1"/>
  <c r="L78" i="1"/>
  <c r="L79" i="1"/>
  <c r="K79" i="1" s="1"/>
  <c r="L80" i="1"/>
  <c r="L81" i="1"/>
  <c r="L82" i="1"/>
  <c r="L83" i="1"/>
  <c r="K83" i="1" s="1"/>
  <c r="L84" i="1"/>
  <c r="L85" i="1"/>
  <c r="L86" i="1"/>
  <c r="L87" i="1"/>
  <c r="K87" i="1" s="1"/>
  <c r="L3" i="1"/>
  <c r="K4" i="1"/>
  <c r="K5" i="1"/>
  <c r="K6" i="1"/>
  <c r="K8" i="1"/>
  <c r="K9" i="1"/>
  <c r="K10" i="1"/>
  <c r="K12" i="1"/>
  <c r="K13" i="1"/>
  <c r="K14" i="1"/>
  <c r="K16" i="1"/>
  <c r="K17" i="1"/>
  <c r="K18" i="1"/>
  <c r="K20" i="1"/>
  <c r="K21" i="1"/>
  <c r="K22" i="1"/>
  <c r="K24" i="1"/>
  <c r="K25" i="1"/>
  <c r="K26" i="1"/>
  <c r="K28" i="1"/>
  <c r="K29" i="1"/>
  <c r="K30" i="1"/>
  <c r="K32" i="1"/>
  <c r="K33" i="1"/>
  <c r="K34" i="1"/>
  <c r="K36" i="1"/>
  <c r="K37" i="1"/>
  <c r="K38" i="1"/>
  <c r="K40" i="1"/>
  <c r="K41" i="1"/>
  <c r="K42" i="1"/>
  <c r="K44" i="1"/>
  <c r="K45" i="1"/>
  <c r="K46" i="1"/>
  <c r="K48" i="1"/>
  <c r="K49" i="1"/>
  <c r="K50" i="1"/>
  <c r="K52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6" i="1"/>
  <c r="K77" i="1"/>
  <c r="K78" i="1"/>
  <c r="K80" i="1"/>
  <c r="K81" i="1"/>
  <c r="K82" i="1"/>
  <c r="K84" i="1"/>
  <c r="K85" i="1"/>
  <c r="K86" i="1"/>
  <c r="K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3" i="1"/>
</calcChain>
</file>

<file path=xl/sharedStrings.xml><?xml version="1.0" encoding="utf-8"?>
<sst xmlns="http://schemas.openxmlformats.org/spreadsheetml/2006/main" count="717" uniqueCount="254">
  <si>
    <t>SIRE</t>
  </si>
  <si>
    <t>IE281244360945</t>
  </si>
  <si>
    <t>BB</t>
  </si>
  <si>
    <t>HO (9.38%), FR (3.13%), BB (50%), LM (25%), SI (12.5%)</t>
  </si>
  <si>
    <t>EKB</t>
  </si>
  <si>
    <t>IE281158720436</t>
  </si>
  <si>
    <t>SI</t>
  </si>
  <si>
    <t>HE (12.5%), LM (34.38%), SI (50%), UN (3.13%)</t>
  </si>
  <si>
    <t>APZ</t>
  </si>
  <si>
    <t>IE281244390948</t>
  </si>
  <si>
    <t>HO (18.75%), FR (3.13%), BB (50%), LM (25%), UN (3.13%)</t>
  </si>
  <si>
    <t>WKF</t>
  </si>
  <si>
    <t>IE331469770143</t>
  </si>
  <si>
    <t>HO (21.88%), BB (21.88%), SI (50%), UN (6.25%)</t>
  </si>
  <si>
    <t>KFY</t>
  </si>
  <si>
    <t>IE331469720130</t>
  </si>
  <si>
    <t>LM</t>
  </si>
  <si>
    <t>HO (18.75%), FR (6.25%), LM (50%), SA (21.88%), UN (3.13%)</t>
  </si>
  <si>
    <t>ERE</t>
  </si>
  <si>
    <t>IE331518840458</t>
  </si>
  <si>
    <t>HO (9.38%), LM (50%), SI (37.5%), UN (3.13%)</t>
  </si>
  <si>
    <t>S937</t>
  </si>
  <si>
    <t>IE281158740421</t>
  </si>
  <si>
    <t>CH</t>
  </si>
  <si>
    <t>HO (6.25%), CH (62.5%), LM (25%), SI (6.25%)</t>
  </si>
  <si>
    <t>CSQ</t>
  </si>
  <si>
    <t>IE281158730429</t>
  </si>
  <si>
    <t>CH (50%), LM (46.88%), UN (3.13%)</t>
  </si>
  <si>
    <t>IE281170380846</t>
  </si>
  <si>
    <t>CH (75%), SI (21.88%), UN (3.13%)</t>
  </si>
  <si>
    <t>PTE</t>
  </si>
  <si>
    <t>IE281244330950</t>
  </si>
  <si>
    <t>HO (12.5%), LM (87.5%)</t>
  </si>
  <si>
    <t>GZP</t>
  </si>
  <si>
    <t>IE281158790434</t>
  </si>
  <si>
    <t>HO (9.38%), BB (12.5%), LM (25%), SI (50%), UN (3.13%)</t>
  </si>
  <si>
    <t>IE151052520853</t>
  </si>
  <si>
    <t>HO (21.88%), BB (50%), LM (25%), UN (3.13%)</t>
  </si>
  <si>
    <t>KYR</t>
  </si>
  <si>
    <t>IE151052580850</t>
  </si>
  <si>
    <t>CH (62.5%), SA (6.25%), SI (28.13%), UN (3.13%)</t>
  </si>
  <si>
    <t>MZT</t>
  </si>
  <si>
    <t>IE331469740132</t>
  </si>
  <si>
    <t>HO (3.13%), FR (6.25%), BB (12.5%), LM (75%), MY (3.13%)</t>
  </si>
  <si>
    <t>IE221194710879</t>
  </si>
  <si>
    <t>HO (6.25%), CH (50%), LM (18.75%), SA (25%)</t>
  </si>
  <si>
    <t>IE331469730131</t>
  </si>
  <si>
    <t>AA</t>
  </si>
  <si>
    <t>HO (12.5%), FR (3.13%), LM (21.88%), AA (50%), RB (12.5%)</t>
  </si>
  <si>
    <t>MLJ</t>
  </si>
  <si>
    <t>IE301049040211</t>
  </si>
  <si>
    <t>HE (12.5%), LM (71.88%), UN (15.63%)</t>
  </si>
  <si>
    <t>MBP</t>
  </si>
  <si>
    <t>IE281158770432</t>
  </si>
  <si>
    <t>IE281158780433</t>
  </si>
  <si>
    <t>SA</t>
  </si>
  <si>
    <t>HO (3.13%), CH (18.75%), LM (25%), SA (50%), SI (3.13%)</t>
  </si>
  <si>
    <t>BHU</t>
  </si>
  <si>
    <t>IE281170330841</t>
  </si>
  <si>
    <t>LM (46.88%), SI (50%), UN (3.13%)</t>
  </si>
  <si>
    <t>IE281170350843</t>
  </si>
  <si>
    <t>HO (3.13%), FR (3.13%), LM (87.5%), AA (6.25%)</t>
  </si>
  <si>
    <t>OZS</t>
  </si>
  <si>
    <t>IE281170320849</t>
  </si>
  <si>
    <t>IE281158710435</t>
  </si>
  <si>
    <t>HO (12.5%), BB (12.5%), LM (25%), SI (50%)</t>
  </si>
  <si>
    <t>IE281170370829</t>
  </si>
  <si>
    <t>CH (18.75%), LM (6.25%), AA (50%), PT (25%)</t>
  </si>
  <si>
    <t>GIP</t>
  </si>
  <si>
    <t>IE281244350944</t>
  </si>
  <si>
    <t>HO (12.5%), FR (3.13%), LM (84.38%)</t>
  </si>
  <si>
    <t>THZ</t>
  </si>
  <si>
    <t>IE281244380947</t>
  </si>
  <si>
    <t>HO (6.25%), LM (50%), MO (6.25%), SI (37.5%)</t>
  </si>
  <si>
    <t>IE371301750156</t>
  </si>
  <si>
    <t>CH (21.88%), HE (21.88%), LM (50%), UN (6.25%)</t>
  </si>
  <si>
    <t>FL21</t>
  </si>
  <si>
    <t>IE371301710160</t>
  </si>
  <si>
    <t>BB (12.5%), CH (71.88%), SH (12.5%), UN (3.13%)</t>
  </si>
  <si>
    <t>CF85</t>
  </si>
  <si>
    <t>IE371301770158</t>
  </si>
  <si>
    <t>HO (9.38%), FR (3.13%), LM (50%), AA (37.5%)</t>
  </si>
  <si>
    <t>CVV</t>
  </si>
  <si>
    <t>IE371072470364</t>
  </si>
  <si>
    <t>HO (18.75%), CH (50%), LM (21.88%), UN (9.38%)</t>
  </si>
  <si>
    <t>IE371301720161</t>
  </si>
  <si>
    <t>HO (21.88%), LM (75%), UN (3.13%)</t>
  </si>
  <si>
    <t>UTL</t>
  </si>
  <si>
    <t>IE371301730162</t>
  </si>
  <si>
    <t>BB (50%), CH (12.5%), LM (34.38%), UN (3.13%)</t>
  </si>
  <si>
    <t>STQ</t>
  </si>
  <si>
    <t>IE371072460371</t>
  </si>
  <si>
    <t>HO (12.5%), CH (25%), LM (62.5%)</t>
  </si>
  <si>
    <t>NHL</t>
  </si>
  <si>
    <t>IE371072440394</t>
  </si>
  <si>
    <t>BA</t>
  </si>
  <si>
    <t>HO (18.75%), BA (50%), LM (21.88%), UN (9.38%)</t>
  </si>
  <si>
    <t>LHI</t>
  </si>
  <si>
    <t>IE331469710138</t>
  </si>
  <si>
    <t>HO (9.38%), FR (6.25%), LM (25%), SA (9.38%), AA (50%)</t>
  </si>
  <si>
    <t>IE331469780144</t>
  </si>
  <si>
    <t>HO (9.38%), FR (6.25%), CH (50%), SA (18.75%), AA (3.13%), RB (12.5%)</t>
  </si>
  <si>
    <t>UNV</t>
  </si>
  <si>
    <t>IE371072450395</t>
  </si>
  <si>
    <t>PT</t>
  </si>
  <si>
    <t>BA (34.38%), HE (6.25%), PT (50%), UN (9.38%)</t>
  </si>
  <si>
    <t>CBQ</t>
  </si>
  <si>
    <t>IE221221220580</t>
  </si>
  <si>
    <t>HO (9.38%), BA (25%), SI (62.5%), UN (3.13%)</t>
  </si>
  <si>
    <t>IE151052590843</t>
  </si>
  <si>
    <t>CH (34.38%), HE (6.25%), LM (50%), UN (9.38%)</t>
  </si>
  <si>
    <t>IE151052560824</t>
  </si>
  <si>
    <t>HO (18.75%), FR (3.13%), LM (50%), SI (25%), UN (3.13%)</t>
  </si>
  <si>
    <t>ODZ</t>
  </si>
  <si>
    <t>IE151052540822</t>
  </si>
  <si>
    <t>BB (75%), LM (25%)</t>
  </si>
  <si>
    <t>SFL</t>
  </si>
  <si>
    <t>IE151052550856</t>
  </si>
  <si>
    <t>HO (12.5%), FR (3.13%), BB (25%), LM (50%), AA (9.38%)</t>
  </si>
  <si>
    <t>ADX</t>
  </si>
  <si>
    <t>IE151052520861</t>
  </si>
  <si>
    <t>HO (21.88%), LM (50%), SI (25%), UN (3.13%)</t>
  </si>
  <si>
    <t>IE331469780136</t>
  </si>
  <si>
    <t>HO (12.5%), LM (50%), SA (18.75%), AA (3.13%), RB (12.5%), UN (3.13%)</t>
  </si>
  <si>
    <t>IE331518890454</t>
  </si>
  <si>
    <t>HO (6.25%), LM (50%), SI (43.75%)</t>
  </si>
  <si>
    <t>RHF</t>
  </si>
  <si>
    <t>IE281244310949</t>
  </si>
  <si>
    <t>HO (3.13%), LM (87.5%), MO (3.13%), SI (6.25%)</t>
  </si>
  <si>
    <t>IE281158790426</t>
  </si>
  <si>
    <t>BB (6.25%), HE (6.25%), LM (12.5%), SA (50%), SI (25%)</t>
  </si>
  <si>
    <t>IE281158720428</t>
  </si>
  <si>
    <t>BB (12.5%), HE (9.38%), LM (25%), SI (50%), UN (3.13%)</t>
  </si>
  <si>
    <t>IE371072420368</t>
  </si>
  <si>
    <t>HO (12.5%), LM (75%), AA (12.5%)</t>
  </si>
  <si>
    <t>AHZ</t>
  </si>
  <si>
    <t>IE331469760134</t>
  </si>
  <si>
    <t>HO (18.75%), FR (3.13%), LM (62.5%), SA (9.38%), AA (3.13%), RB (3.13%)</t>
  </si>
  <si>
    <t>IE371072470380</t>
  </si>
  <si>
    <t>HO (9.38%), LM (34.38%), SI (50%), UN (6.25%)</t>
  </si>
  <si>
    <t>IE331518810463</t>
  </si>
  <si>
    <t>IE221194770876</t>
  </si>
  <si>
    <t>HO (21.88%), CH (50%), LM (21.88%), UN (6.25%)</t>
  </si>
  <si>
    <t>IE151052550831</t>
  </si>
  <si>
    <t>IE151052560857</t>
  </si>
  <si>
    <t>HO (6.25%), CH (50%), HE (12.5%), SI (21.88%), UN (9.38%)</t>
  </si>
  <si>
    <t>IE151052570858</t>
  </si>
  <si>
    <t>HO (15.63%), FR (12.5%), CH (50%), SI (21.88%)</t>
  </si>
  <si>
    <t>IE301049080215</t>
  </si>
  <si>
    <t>IE331469790137</t>
  </si>
  <si>
    <t>HO (9.38%), FR (3.13%), LM (25%), SA (12.5%), AA (50%)</t>
  </si>
  <si>
    <t>IE331518870469</t>
  </si>
  <si>
    <t>HO (12.5%), SI (87.5%)</t>
  </si>
  <si>
    <t>IE221194780877</t>
  </si>
  <si>
    <t>HO (21.88%), FR (3.13%), CH (50%), AA (25%)</t>
  </si>
  <si>
    <t>IE331469770135</t>
  </si>
  <si>
    <t>HO (18.75%), FR (9.38%), LM (50%), SA (18.75%), AA (3.13%)</t>
  </si>
  <si>
    <t>IE331518890462</t>
  </si>
  <si>
    <t>HO (3.13%), FR (3.13%), LM (62.5%), SI (31.25%)</t>
  </si>
  <si>
    <t>IE221194790878</t>
  </si>
  <si>
    <t>HO (21.88%), LM (21.88%), SI (50%), UN (6.25%)</t>
  </si>
  <si>
    <t>IE151052540855</t>
  </si>
  <si>
    <t>HO (21.88%), CH (50%), SI (25%), UN (3.13%)</t>
  </si>
  <si>
    <t>IE151052570841</t>
  </si>
  <si>
    <t>CH (12.5%), LM (25%), SI (9.38%), PT (50%), UN (3.13%)</t>
  </si>
  <si>
    <t>IE371072440361</t>
  </si>
  <si>
    <t>HO (6.25%), BA (12.5%), CH (25%), AA (6.25%), PT (50%)</t>
  </si>
  <si>
    <t>IE371301760157</t>
  </si>
  <si>
    <t>HO (21.88%), LM (21.88%), PT (50%), UN (6.25%)</t>
  </si>
  <si>
    <t>BZB</t>
  </si>
  <si>
    <t>IE371301780159</t>
  </si>
  <si>
    <t>HO (12.5%), FR (12.5%), LM (21.88%), PT (50%), UN (3.13%)</t>
  </si>
  <si>
    <t>IE371072430369</t>
  </si>
  <si>
    <t>HO (9.38%), BA (12.5%), CH (25%), LM (50%), UN (3.13%)</t>
  </si>
  <si>
    <t>IE371072470372</t>
  </si>
  <si>
    <t>IE371072440378</t>
  </si>
  <si>
    <t>VKG</t>
  </si>
  <si>
    <t>IE371072410375</t>
  </si>
  <si>
    <t>HO (6.25%), BA (68.75%), CH (25%)</t>
  </si>
  <si>
    <t>IE371072470389</t>
  </si>
  <si>
    <t>HO (21.88%), BA (12.5%), CH (50%), UN (15.63%)</t>
  </si>
  <si>
    <t>DEZ</t>
  </si>
  <si>
    <t>IE331518820472</t>
  </si>
  <si>
    <t>HO (9.38%), SI (87.5%), UN (3.13%)</t>
  </si>
  <si>
    <t>IE151052580859</t>
  </si>
  <si>
    <t>IE151052510836</t>
  </si>
  <si>
    <t>HO (21.88%), SI (21.88%), PT (50%), UN (6.25%)</t>
  </si>
  <si>
    <t>IE151052580842</t>
  </si>
  <si>
    <t>CH (62.5%), LM (3.13%), SI (31.25%), UN (3.13%)</t>
  </si>
  <si>
    <t>IE331469740140</t>
  </si>
  <si>
    <t>HO (9.38%), FR (3.13%), LM (75%), SA (12.5%)</t>
  </si>
  <si>
    <t>IE151052530862</t>
  </si>
  <si>
    <t>HO (18.75%), FR (3.13%), LM (50%), AA (25%), UN (3.13%)</t>
  </si>
  <si>
    <t>IE151052530854</t>
  </si>
  <si>
    <t>HO (18.75%), FR (6.25%), BB (50%), SI (25%)</t>
  </si>
  <si>
    <t>IE221221260576</t>
  </si>
  <si>
    <t>IE331469740124</t>
  </si>
  <si>
    <t>IE301049030219</t>
  </si>
  <si>
    <t>HO (12.5%), HE (12.5%), LM (75%)</t>
  </si>
  <si>
    <t>IE281170340842</t>
  </si>
  <si>
    <t>LM (62.5%), SI (25%), UN (12.5%)</t>
  </si>
  <si>
    <t>IE371072480381</t>
  </si>
  <si>
    <t>HO (25%), FR (3.13%), CH (50%), AA (21.88%)</t>
  </si>
  <si>
    <t>LGL</t>
  </si>
  <si>
    <t>TAG</t>
  </si>
  <si>
    <t>Breed</t>
  </si>
  <si>
    <t>Date of birth</t>
  </si>
  <si>
    <t>Gender</t>
  </si>
  <si>
    <t xml:space="preserve">Slaughter </t>
  </si>
  <si>
    <t>date</t>
  </si>
  <si>
    <t xml:space="preserve">Initial </t>
  </si>
  <si>
    <t xml:space="preserve">Final </t>
  </si>
  <si>
    <t>liveweight (kg)</t>
  </si>
  <si>
    <t>Total  feed</t>
  </si>
  <si>
    <t>consumed (kg)</t>
  </si>
  <si>
    <t xml:space="preserve">Feed conversion </t>
  </si>
  <si>
    <t xml:space="preserve">Average daily </t>
  </si>
  <si>
    <t>efficiency (dmi/adg)</t>
  </si>
  <si>
    <t>gain (kg)</t>
  </si>
  <si>
    <t>Dry matter</t>
  </si>
  <si>
    <t xml:space="preserve"> intake (kg/day)</t>
  </si>
  <si>
    <t xml:space="preserve">Scrotal </t>
  </si>
  <si>
    <t xml:space="preserve">Pre-slaughter </t>
  </si>
  <si>
    <t xml:space="preserve">Pre-slaughter scanned </t>
  </si>
  <si>
    <t>Pre-slaughter intramuscular</t>
  </si>
  <si>
    <t>circumference (cm)</t>
  </si>
  <si>
    <t>scanned fat depth (mm)</t>
  </si>
  <si>
    <t>muscle depth (mm)</t>
  </si>
  <si>
    <t xml:space="preserve"> fat depth</t>
  </si>
  <si>
    <t>18/25-Feb-2014</t>
  </si>
  <si>
    <t>Bull</t>
  </si>
  <si>
    <t>U=</t>
  </si>
  <si>
    <t>2=</t>
  </si>
  <si>
    <t>E=</t>
  </si>
  <si>
    <t>3-</t>
  </si>
  <si>
    <t>U+</t>
  </si>
  <si>
    <t>3=</t>
  </si>
  <si>
    <t>R=</t>
  </si>
  <si>
    <t>2+</t>
  </si>
  <si>
    <t>4-</t>
  </si>
  <si>
    <t>U-</t>
  </si>
  <si>
    <t>E-</t>
  </si>
  <si>
    <t>3+</t>
  </si>
  <si>
    <t>4=</t>
  </si>
  <si>
    <t>2-</t>
  </si>
  <si>
    <t>1=</t>
  </si>
  <si>
    <t xml:space="preserve">Carcass conformation </t>
  </si>
  <si>
    <t xml:space="preserve">Carcass fat </t>
  </si>
  <si>
    <t>score (15 point scale)</t>
  </si>
  <si>
    <t>weight (kg)</t>
  </si>
  <si>
    <t xml:space="preserve">Carcass </t>
  </si>
  <si>
    <t xml:space="preserve">Kill-out </t>
  </si>
  <si>
    <t>rate (%)</t>
  </si>
  <si>
    <t>Fraction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</si>
</sst>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zoomScale="90" zoomScaleNormal="90" workbookViewId="0">
      <selection activeCell="S88" sqref="S88:T88"/>
    </sheetView>
  </sheetViews>
  <sheetFormatPr defaultRowHeight="15.75" x14ac:dyDescent="0.25"/>
  <cols>
    <col min="1" max="1" width="16.5703125" style="4" bestFit="1" customWidth="1"/>
    <col min="2" max="2" width="6.28515625" style="4" bestFit="1" customWidth="1"/>
    <col min="3" max="3" width="12.140625" style="4" bestFit="1" customWidth="1"/>
    <col min="4" max="4" width="5.140625" style="4" bestFit="1" customWidth="1"/>
    <col min="5" max="5" width="7.7109375" style="4" bestFit="1" customWidth="1"/>
    <col min="6" max="6" width="14.7109375" style="4" bestFit="1" customWidth="1"/>
    <col min="7" max="8" width="14.42578125" style="4" bestFit="1" customWidth="1"/>
    <col min="9" max="9" width="15.42578125" style="4" bestFit="1" customWidth="1"/>
    <col min="10" max="10" width="14.140625" style="4" customWidth="1"/>
    <col min="11" max="11" width="20.85546875" style="4" bestFit="1" customWidth="1"/>
    <col min="12" max="12" width="14.140625" style="4" customWidth="1"/>
    <col min="13" max="13" width="18.42578125" style="4" bestFit="1" customWidth="1"/>
    <col min="14" max="14" width="22.5703125" style="4" bestFit="1" customWidth="1"/>
    <col min="15" max="15" width="21.5703125" style="4" bestFit="1" customWidth="1"/>
    <col min="16" max="16" width="26.140625" style="4" bestFit="1" customWidth="1"/>
    <col min="17" max="17" width="20.5703125" style="4" bestFit="1" customWidth="1"/>
    <col min="18" max="18" width="19.85546875" style="4" bestFit="1" customWidth="1"/>
    <col min="19" max="19" width="11" style="4" bestFit="1" customWidth="1"/>
    <col min="20" max="20" width="9.140625" style="4"/>
    <col min="21" max="21" width="65.42578125" style="4" bestFit="1" customWidth="1"/>
    <col min="22" max="16384" width="9.140625" style="4"/>
  </cols>
  <sheetData>
    <row r="1" spans="1:21" x14ac:dyDescent="0.25">
      <c r="A1" s="1" t="s">
        <v>204</v>
      </c>
      <c r="B1" s="2" t="s">
        <v>205</v>
      </c>
      <c r="C1" s="1" t="s">
        <v>206</v>
      </c>
      <c r="D1" s="2" t="s">
        <v>0</v>
      </c>
      <c r="E1" s="2" t="s">
        <v>207</v>
      </c>
      <c r="F1" s="2" t="s">
        <v>208</v>
      </c>
      <c r="G1" s="2" t="s">
        <v>210</v>
      </c>
      <c r="H1" s="1" t="s">
        <v>211</v>
      </c>
      <c r="I1" s="2" t="s">
        <v>213</v>
      </c>
      <c r="J1" s="1" t="s">
        <v>219</v>
      </c>
      <c r="K1" s="1" t="s">
        <v>215</v>
      </c>
      <c r="L1" s="1" t="s">
        <v>216</v>
      </c>
      <c r="M1" s="1" t="s">
        <v>221</v>
      </c>
      <c r="N1" s="1" t="s">
        <v>222</v>
      </c>
      <c r="O1" s="1" t="s">
        <v>223</v>
      </c>
      <c r="P1" s="1" t="s">
        <v>224</v>
      </c>
      <c r="Q1" s="1" t="s">
        <v>246</v>
      </c>
      <c r="R1" s="1" t="s">
        <v>247</v>
      </c>
      <c r="S1" s="1" t="s">
        <v>250</v>
      </c>
      <c r="T1" s="1" t="s">
        <v>251</v>
      </c>
      <c r="U1" s="3" t="s">
        <v>205</v>
      </c>
    </row>
    <row r="2" spans="1:21" x14ac:dyDescent="0.25">
      <c r="A2" s="5"/>
      <c r="B2" s="5"/>
      <c r="C2" s="5"/>
      <c r="D2" s="5"/>
      <c r="E2" s="5"/>
      <c r="F2" s="2" t="s">
        <v>209</v>
      </c>
      <c r="G2" s="1" t="s">
        <v>212</v>
      </c>
      <c r="H2" s="1" t="s">
        <v>212</v>
      </c>
      <c r="I2" s="1" t="s">
        <v>214</v>
      </c>
      <c r="J2" s="1" t="s">
        <v>220</v>
      </c>
      <c r="K2" s="1" t="s">
        <v>217</v>
      </c>
      <c r="L2" s="1" t="s">
        <v>218</v>
      </c>
      <c r="M2" s="1" t="s">
        <v>225</v>
      </c>
      <c r="N2" s="1" t="s">
        <v>226</v>
      </c>
      <c r="O2" s="1" t="s">
        <v>227</v>
      </c>
      <c r="P2" s="1" t="s">
        <v>228</v>
      </c>
      <c r="Q2" s="1" t="s">
        <v>248</v>
      </c>
      <c r="R2" s="1" t="s">
        <v>248</v>
      </c>
      <c r="S2" s="1" t="s">
        <v>249</v>
      </c>
      <c r="T2" s="1" t="s">
        <v>252</v>
      </c>
      <c r="U2" s="3" t="s">
        <v>253</v>
      </c>
    </row>
    <row r="3" spans="1:21" x14ac:dyDescent="0.25">
      <c r="A3" s="4" t="s">
        <v>185</v>
      </c>
      <c r="B3" s="4" t="s">
        <v>104</v>
      </c>
      <c r="C3" s="7">
        <v>41179</v>
      </c>
      <c r="D3" s="4" t="s">
        <v>106</v>
      </c>
      <c r="E3" s="4" t="s">
        <v>230</v>
      </c>
      <c r="F3" s="4" t="s">
        <v>229</v>
      </c>
      <c r="G3" s="4">
        <v>459</v>
      </c>
      <c r="H3" s="4">
        <v>652</v>
      </c>
      <c r="I3" s="4">
        <v>1337</v>
      </c>
      <c r="J3" s="9">
        <f>I3/111</f>
        <v>12.045045045045045</v>
      </c>
      <c r="K3" s="8">
        <f>(J3/L3)</f>
        <v>6.5530037809830555</v>
      </c>
      <c r="L3" s="8">
        <f>(H3-G3)/105</f>
        <v>1.838095238095238</v>
      </c>
      <c r="M3" s="4">
        <v>30</v>
      </c>
      <c r="N3" s="4">
        <v>2.5</v>
      </c>
      <c r="O3" s="4">
        <v>66</v>
      </c>
      <c r="P3" s="4">
        <v>4</v>
      </c>
      <c r="Q3" s="6" t="s">
        <v>231</v>
      </c>
      <c r="R3" s="6" t="s">
        <v>232</v>
      </c>
      <c r="S3" s="6">
        <v>393.2</v>
      </c>
      <c r="T3" s="8">
        <f>S3/H3*100</f>
        <v>60.306748466257666</v>
      </c>
      <c r="U3" s="4" t="s">
        <v>186</v>
      </c>
    </row>
    <row r="4" spans="1:21" x14ac:dyDescent="0.25">
      <c r="A4" s="4" t="s">
        <v>36</v>
      </c>
      <c r="B4" s="4" t="s">
        <v>2</v>
      </c>
      <c r="C4" s="7">
        <v>41186</v>
      </c>
      <c r="D4" s="4" t="s">
        <v>38</v>
      </c>
      <c r="E4" s="4" t="s">
        <v>230</v>
      </c>
      <c r="F4" s="4" t="s">
        <v>229</v>
      </c>
      <c r="G4" s="4">
        <v>433</v>
      </c>
      <c r="H4" s="4">
        <v>620</v>
      </c>
      <c r="I4" s="4">
        <v>1213</v>
      </c>
      <c r="J4" s="9">
        <f t="shared" ref="J4:J67" si="0">I4/111</f>
        <v>10.927927927927929</v>
      </c>
      <c r="K4" s="8">
        <f t="shared" ref="K4:K67" si="1">(J4/L4)</f>
        <v>6.1360023124729013</v>
      </c>
      <c r="L4" s="8">
        <f t="shared" ref="L4:L67" si="2">(H4-G4)/105</f>
        <v>1.7809523809523808</v>
      </c>
      <c r="M4" s="4">
        <v>25</v>
      </c>
      <c r="N4" s="4">
        <v>2</v>
      </c>
      <c r="O4" s="4">
        <v>63</v>
      </c>
      <c r="P4" s="4">
        <v>2</v>
      </c>
      <c r="Q4" s="6" t="s">
        <v>233</v>
      </c>
      <c r="R4" s="6" t="s">
        <v>234</v>
      </c>
      <c r="S4" s="6">
        <v>391.8</v>
      </c>
      <c r="T4" s="8">
        <f t="shared" ref="T4:T67" si="3">S4/H4*100</f>
        <v>63.193548387096776</v>
      </c>
      <c r="U4" s="4" t="s">
        <v>37</v>
      </c>
    </row>
    <row r="5" spans="1:21" x14ac:dyDescent="0.25">
      <c r="A5" s="4" t="s">
        <v>120</v>
      </c>
      <c r="B5" s="4" t="s">
        <v>16</v>
      </c>
      <c r="C5" s="7">
        <v>41197</v>
      </c>
      <c r="D5" s="4" t="s">
        <v>93</v>
      </c>
      <c r="E5" s="4" t="s">
        <v>230</v>
      </c>
      <c r="F5" s="4" t="s">
        <v>229</v>
      </c>
      <c r="G5" s="4">
        <v>520</v>
      </c>
      <c r="H5" s="4">
        <v>748</v>
      </c>
      <c r="I5" s="4">
        <v>1425</v>
      </c>
      <c r="J5" s="9">
        <f t="shared" si="0"/>
        <v>12.837837837837839</v>
      </c>
      <c r="K5" s="8">
        <f t="shared" si="1"/>
        <v>5.9121621621621632</v>
      </c>
      <c r="L5" s="8">
        <f t="shared" si="2"/>
        <v>2.1714285714285713</v>
      </c>
      <c r="M5" s="4">
        <v>30</v>
      </c>
      <c r="N5" s="4">
        <v>1</v>
      </c>
      <c r="O5" s="4">
        <v>66</v>
      </c>
      <c r="P5" s="4">
        <v>3</v>
      </c>
      <c r="Q5" s="6" t="s">
        <v>235</v>
      </c>
      <c r="R5" s="6" t="s">
        <v>236</v>
      </c>
      <c r="S5" s="6">
        <v>448.1</v>
      </c>
      <c r="T5" s="8">
        <f t="shared" si="3"/>
        <v>59.906417112299472</v>
      </c>
      <c r="U5" s="4" t="s">
        <v>121</v>
      </c>
    </row>
    <row r="6" spans="1:21" x14ac:dyDescent="0.25">
      <c r="A6" s="4" t="s">
        <v>193</v>
      </c>
      <c r="B6" s="4" t="s">
        <v>2</v>
      </c>
      <c r="C6" s="7">
        <v>41185</v>
      </c>
      <c r="D6" s="4" t="s">
        <v>38</v>
      </c>
      <c r="E6" s="4" t="s">
        <v>230</v>
      </c>
      <c r="F6" s="4" t="s">
        <v>229</v>
      </c>
      <c r="G6" s="4">
        <v>432</v>
      </c>
      <c r="H6" s="4">
        <v>652</v>
      </c>
      <c r="I6" s="4">
        <v>1374</v>
      </c>
      <c r="J6" s="9">
        <f t="shared" si="0"/>
        <v>12.378378378378379</v>
      </c>
      <c r="K6" s="8">
        <f t="shared" si="1"/>
        <v>5.9078624078624076</v>
      </c>
      <c r="L6" s="8">
        <f t="shared" si="2"/>
        <v>2.0952380952380953</v>
      </c>
      <c r="M6" s="4">
        <v>29</v>
      </c>
      <c r="N6" s="4">
        <v>1.5</v>
      </c>
      <c r="O6" s="4">
        <v>58</v>
      </c>
      <c r="P6" s="4">
        <v>4</v>
      </c>
      <c r="Q6" s="6" t="s">
        <v>235</v>
      </c>
      <c r="R6" s="6" t="s">
        <v>232</v>
      </c>
      <c r="S6" s="6">
        <v>397.1</v>
      </c>
      <c r="T6" s="8">
        <f t="shared" si="3"/>
        <v>60.904907975460119</v>
      </c>
      <c r="U6" s="4" t="s">
        <v>194</v>
      </c>
    </row>
    <row r="7" spans="1:21" x14ac:dyDescent="0.25">
      <c r="A7" s="4" t="s">
        <v>191</v>
      </c>
      <c r="B7" s="4" t="s">
        <v>16</v>
      </c>
      <c r="C7" s="7">
        <v>41198</v>
      </c>
      <c r="D7" s="4" t="s">
        <v>119</v>
      </c>
      <c r="E7" s="4" t="s">
        <v>230</v>
      </c>
      <c r="F7" s="4" t="s">
        <v>229</v>
      </c>
      <c r="G7" s="4">
        <v>485</v>
      </c>
      <c r="H7" s="4">
        <v>678</v>
      </c>
      <c r="I7" s="4">
        <v>1340</v>
      </c>
      <c r="J7" s="9">
        <f t="shared" si="0"/>
        <v>12.072072072072071</v>
      </c>
      <c r="K7" s="8">
        <f t="shared" si="1"/>
        <v>6.5677076039770341</v>
      </c>
      <c r="L7" s="8">
        <f t="shared" si="2"/>
        <v>1.838095238095238</v>
      </c>
      <c r="M7" s="4">
        <v>30</v>
      </c>
      <c r="N7" s="4">
        <v>2.5</v>
      </c>
      <c r="O7" s="4">
        <v>56</v>
      </c>
      <c r="P7" s="4">
        <v>4</v>
      </c>
      <c r="Q7" s="6" t="s">
        <v>235</v>
      </c>
      <c r="R7" s="6" t="s">
        <v>234</v>
      </c>
      <c r="S7" s="6">
        <v>401.8</v>
      </c>
      <c r="T7" s="8">
        <f t="shared" si="3"/>
        <v>59.26253687315635</v>
      </c>
      <c r="U7" s="4" t="s">
        <v>192</v>
      </c>
    </row>
    <row r="8" spans="1:21" x14ac:dyDescent="0.25">
      <c r="A8" s="4" t="s">
        <v>114</v>
      </c>
      <c r="B8" s="4" t="s">
        <v>2</v>
      </c>
      <c r="C8" s="7">
        <v>41153</v>
      </c>
      <c r="D8" s="4" t="s">
        <v>116</v>
      </c>
      <c r="E8" s="4" t="s">
        <v>230</v>
      </c>
      <c r="F8" s="4" t="s">
        <v>229</v>
      </c>
      <c r="G8" s="4">
        <v>472</v>
      </c>
      <c r="H8" s="4">
        <v>632</v>
      </c>
      <c r="I8" s="4">
        <v>1175</v>
      </c>
      <c r="J8" s="9">
        <f t="shared" si="0"/>
        <v>10.585585585585585</v>
      </c>
      <c r="K8" s="8">
        <f t="shared" si="1"/>
        <v>6.9467905405405403</v>
      </c>
      <c r="L8" s="8">
        <f t="shared" si="2"/>
        <v>1.5238095238095237</v>
      </c>
      <c r="M8" s="4">
        <v>29</v>
      </c>
      <c r="N8" s="4">
        <v>1.5</v>
      </c>
      <c r="O8" s="4">
        <v>62</v>
      </c>
      <c r="P8" s="4">
        <v>2</v>
      </c>
      <c r="Q8" s="6" t="s">
        <v>237</v>
      </c>
      <c r="R8" s="6" t="s">
        <v>238</v>
      </c>
      <c r="S8" s="6">
        <v>365.7</v>
      </c>
      <c r="T8" s="8">
        <f t="shared" si="3"/>
        <v>57.86392405063291</v>
      </c>
      <c r="U8" s="4" t="s">
        <v>115</v>
      </c>
    </row>
    <row r="9" spans="1:21" x14ac:dyDescent="0.25">
      <c r="A9" s="4" t="s">
        <v>161</v>
      </c>
      <c r="B9" s="4" t="s">
        <v>23</v>
      </c>
      <c r="C9" s="7">
        <v>41192</v>
      </c>
      <c r="D9" s="4" t="s">
        <v>41</v>
      </c>
      <c r="E9" s="4" t="s">
        <v>230</v>
      </c>
      <c r="F9" s="4" t="s">
        <v>229</v>
      </c>
      <c r="G9" s="4">
        <v>462</v>
      </c>
      <c r="H9" s="4">
        <v>690</v>
      </c>
      <c r="I9" s="4">
        <v>1293</v>
      </c>
      <c r="J9" s="9">
        <f t="shared" si="0"/>
        <v>11.648648648648649</v>
      </c>
      <c r="K9" s="8">
        <f t="shared" si="1"/>
        <v>5.3645092460881942</v>
      </c>
      <c r="L9" s="8">
        <f t="shared" si="2"/>
        <v>2.1714285714285713</v>
      </c>
      <c r="M9" s="4">
        <v>31</v>
      </c>
      <c r="N9" s="4">
        <v>2</v>
      </c>
      <c r="O9" s="4">
        <v>65</v>
      </c>
      <c r="P9" s="4">
        <v>4</v>
      </c>
      <c r="Q9" s="6" t="s">
        <v>235</v>
      </c>
      <c r="R9" s="6" t="s">
        <v>238</v>
      </c>
      <c r="S9" s="6">
        <v>414.9</v>
      </c>
      <c r="T9" s="8">
        <f t="shared" si="3"/>
        <v>60.130434782608688</v>
      </c>
      <c r="U9" s="4" t="s">
        <v>162</v>
      </c>
    </row>
    <row r="10" spans="1:21" x14ac:dyDescent="0.25">
      <c r="A10" s="4" t="s">
        <v>143</v>
      </c>
      <c r="B10" s="4" t="s">
        <v>2</v>
      </c>
      <c r="C10" s="7">
        <v>41173</v>
      </c>
      <c r="D10" s="4" t="s">
        <v>116</v>
      </c>
      <c r="E10" s="4" t="s">
        <v>230</v>
      </c>
      <c r="F10" s="4" t="s">
        <v>229</v>
      </c>
      <c r="G10" s="4">
        <v>438</v>
      </c>
      <c r="H10" s="4">
        <v>640</v>
      </c>
      <c r="I10" s="4">
        <v>1143</v>
      </c>
      <c r="J10" s="9">
        <f t="shared" si="0"/>
        <v>10.297297297297296</v>
      </c>
      <c r="K10" s="8">
        <f t="shared" si="1"/>
        <v>5.3525555258228517</v>
      </c>
      <c r="L10" s="8">
        <f t="shared" si="2"/>
        <v>1.9238095238095239</v>
      </c>
      <c r="M10" s="4">
        <v>27</v>
      </c>
      <c r="N10" s="4">
        <v>1</v>
      </c>
      <c r="O10" s="4">
        <v>58</v>
      </c>
      <c r="P10" s="4">
        <v>2</v>
      </c>
      <c r="Q10" s="6" t="s">
        <v>231</v>
      </c>
      <c r="R10" s="6" t="s">
        <v>234</v>
      </c>
      <c r="S10" s="6">
        <v>386.5</v>
      </c>
      <c r="T10" s="8">
        <f t="shared" si="3"/>
        <v>60.390625</v>
      </c>
      <c r="U10" s="4" t="s">
        <v>37</v>
      </c>
    </row>
    <row r="11" spans="1:21" x14ac:dyDescent="0.25">
      <c r="A11" s="4" t="s">
        <v>117</v>
      </c>
      <c r="B11" s="4" t="s">
        <v>16</v>
      </c>
      <c r="C11" s="7">
        <v>41193</v>
      </c>
      <c r="D11" s="4" t="s">
        <v>119</v>
      </c>
      <c r="E11" s="4" t="s">
        <v>230</v>
      </c>
      <c r="F11" s="4" t="s">
        <v>229</v>
      </c>
      <c r="G11" s="4">
        <v>492</v>
      </c>
      <c r="H11" s="4">
        <v>712</v>
      </c>
      <c r="I11" s="4">
        <v>1351</v>
      </c>
      <c r="J11" s="9">
        <f t="shared" si="0"/>
        <v>12.171171171171171</v>
      </c>
      <c r="K11" s="8">
        <f t="shared" si="1"/>
        <v>5.8089680589680581</v>
      </c>
      <c r="L11" s="8">
        <f t="shared" si="2"/>
        <v>2.0952380952380953</v>
      </c>
      <c r="M11" s="4">
        <v>31</v>
      </c>
      <c r="N11" s="4">
        <v>1</v>
      </c>
      <c r="O11" s="4">
        <v>63</v>
      </c>
      <c r="P11" s="4">
        <v>3</v>
      </c>
      <c r="Q11" s="6" t="s">
        <v>235</v>
      </c>
      <c r="R11" s="6" t="s">
        <v>239</v>
      </c>
      <c r="S11" s="6">
        <v>429.6</v>
      </c>
      <c r="T11" s="8">
        <f t="shared" si="3"/>
        <v>60.337078651685395</v>
      </c>
      <c r="U11" s="4" t="s">
        <v>118</v>
      </c>
    </row>
    <row r="12" spans="1:21" x14ac:dyDescent="0.25">
      <c r="A12" s="4" t="s">
        <v>111</v>
      </c>
      <c r="B12" s="4" t="s">
        <v>16</v>
      </c>
      <c r="C12" s="7">
        <v>41154</v>
      </c>
      <c r="D12" s="4" t="s">
        <v>113</v>
      </c>
      <c r="E12" s="4" t="s">
        <v>230</v>
      </c>
      <c r="F12" s="4" t="s">
        <v>229</v>
      </c>
      <c r="G12" s="4">
        <v>522</v>
      </c>
      <c r="H12" s="4">
        <v>696</v>
      </c>
      <c r="I12" s="4">
        <v>1312</v>
      </c>
      <c r="J12" s="9">
        <f t="shared" si="0"/>
        <v>11.81981981981982</v>
      </c>
      <c r="K12" s="8">
        <f t="shared" si="1"/>
        <v>7.1326498912705807</v>
      </c>
      <c r="L12" s="8">
        <f t="shared" si="2"/>
        <v>1.6571428571428573</v>
      </c>
      <c r="M12" s="4">
        <v>33</v>
      </c>
      <c r="N12" s="4">
        <v>2</v>
      </c>
      <c r="O12" s="4">
        <v>72</v>
      </c>
      <c r="P12" s="4">
        <v>2</v>
      </c>
      <c r="Q12" s="6" t="s">
        <v>240</v>
      </c>
      <c r="R12" s="6" t="s">
        <v>236</v>
      </c>
      <c r="S12" s="6">
        <v>410.6</v>
      </c>
      <c r="T12" s="8">
        <f t="shared" si="3"/>
        <v>58.994252873563227</v>
      </c>
      <c r="U12" s="4" t="s">
        <v>112</v>
      </c>
    </row>
    <row r="13" spans="1:21" x14ac:dyDescent="0.25">
      <c r="A13" s="4" t="s">
        <v>144</v>
      </c>
      <c r="B13" s="4" t="s">
        <v>23</v>
      </c>
      <c r="C13" s="7">
        <v>41194</v>
      </c>
      <c r="D13" s="4" t="s">
        <v>79</v>
      </c>
      <c r="E13" s="4" t="s">
        <v>230</v>
      </c>
      <c r="F13" s="4" t="s">
        <v>229</v>
      </c>
      <c r="G13" s="4">
        <v>433</v>
      </c>
      <c r="H13" s="4">
        <v>604</v>
      </c>
      <c r="I13" s="4">
        <v>1205</v>
      </c>
      <c r="J13" s="9">
        <f t="shared" si="0"/>
        <v>10.855855855855856</v>
      </c>
      <c r="K13" s="8">
        <f t="shared" si="1"/>
        <v>6.6658764027185082</v>
      </c>
      <c r="L13" s="8">
        <f t="shared" si="2"/>
        <v>1.6285714285714286</v>
      </c>
      <c r="M13" s="4">
        <v>30</v>
      </c>
      <c r="N13" s="4">
        <v>2</v>
      </c>
      <c r="O13" s="4">
        <v>54</v>
      </c>
      <c r="P13" s="4">
        <v>5</v>
      </c>
      <c r="Q13" s="6" t="s">
        <v>241</v>
      </c>
      <c r="R13" s="6" t="s">
        <v>234</v>
      </c>
      <c r="S13" s="6">
        <v>365.3</v>
      </c>
      <c r="T13" s="8">
        <f t="shared" si="3"/>
        <v>60.480132450331126</v>
      </c>
      <c r="U13" s="4" t="s">
        <v>145</v>
      </c>
    </row>
    <row r="14" spans="1:21" x14ac:dyDescent="0.25">
      <c r="A14" s="4" t="s">
        <v>163</v>
      </c>
      <c r="B14" s="4" t="s">
        <v>104</v>
      </c>
      <c r="C14" s="7">
        <v>41183</v>
      </c>
      <c r="D14" s="4" t="s">
        <v>106</v>
      </c>
      <c r="E14" s="4" t="s">
        <v>230</v>
      </c>
      <c r="F14" s="4" t="s">
        <v>229</v>
      </c>
      <c r="G14" s="4">
        <v>403</v>
      </c>
      <c r="H14" s="4">
        <v>574</v>
      </c>
      <c r="I14" s="4">
        <v>1162</v>
      </c>
      <c r="J14" s="9">
        <f t="shared" si="0"/>
        <v>10.468468468468469</v>
      </c>
      <c r="K14" s="8">
        <f t="shared" si="1"/>
        <v>6.4280069543227443</v>
      </c>
      <c r="L14" s="8">
        <f t="shared" si="2"/>
        <v>1.6285714285714286</v>
      </c>
      <c r="M14" s="4">
        <v>29</v>
      </c>
      <c r="N14" s="4">
        <v>2.5</v>
      </c>
      <c r="O14" s="4">
        <v>54</v>
      </c>
      <c r="P14" s="4">
        <v>4</v>
      </c>
      <c r="Q14" s="6" t="s">
        <v>231</v>
      </c>
      <c r="R14" s="6" t="s">
        <v>242</v>
      </c>
      <c r="S14" s="6">
        <v>412.8</v>
      </c>
      <c r="T14" s="8">
        <f t="shared" si="3"/>
        <v>71.916376306620208</v>
      </c>
      <c r="U14" s="4" t="s">
        <v>164</v>
      </c>
    </row>
    <row r="15" spans="1:21" x14ac:dyDescent="0.25">
      <c r="A15" s="4" t="s">
        <v>146</v>
      </c>
      <c r="B15" s="4" t="s">
        <v>23</v>
      </c>
      <c r="C15" s="7">
        <v>41196</v>
      </c>
      <c r="D15" s="4" t="s">
        <v>41</v>
      </c>
      <c r="E15" s="4" t="s">
        <v>230</v>
      </c>
      <c r="F15" s="4" t="s">
        <v>229</v>
      </c>
      <c r="G15" s="4">
        <v>418</v>
      </c>
      <c r="H15" s="4">
        <v>590</v>
      </c>
      <c r="I15" s="4">
        <v>1152</v>
      </c>
      <c r="J15" s="9">
        <f t="shared" si="0"/>
        <v>10.378378378378379</v>
      </c>
      <c r="K15" s="8">
        <f t="shared" si="1"/>
        <v>6.3356379635449409</v>
      </c>
      <c r="L15" s="8">
        <f t="shared" si="2"/>
        <v>1.638095238095238</v>
      </c>
      <c r="M15" s="4">
        <v>30</v>
      </c>
      <c r="N15" s="4">
        <v>1</v>
      </c>
      <c r="O15" s="4">
        <v>53</v>
      </c>
      <c r="P15" s="4">
        <v>2</v>
      </c>
      <c r="Q15" s="6" t="s">
        <v>231</v>
      </c>
      <c r="R15" s="6" t="s">
        <v>236</v>
      </c>
      <c r="S15" s="6">
        <v>344.2</v>
      </c>
      <c r="T15" s="8">
        <f t="shared" si="3"/>
        <v>58.33898305084746</v>
      </c>
      <c r="U15" s="4" t="s">
        <v>147</v>
      </c>
    </row>
    <row r="16" spans="1:21" x14ac:dyDescent="0.25">
      <c r="A16" s="4" t="s">
        <v>187</v>
      </c>
      <c r="B16" s="4" t="s">
        <v>23</v>
      </c>
      <c r="C16" s="7">
        <v>41184</v>
      </c>
      <c r="D16" s="4" t="s">
        <v>79</v>
      </c>
      <c r="E16" s="4" t="s">
        <v>230</v>
      </c>
      <c r="F16" s="4" t="s">
        <v>229</v>
      </c>
      <c r="G16" s="4">
        <v>490</v>
      </c>
      <c r="H16" s="4">
        <v>736</v>
      </c>
      <c r="I16" s="4">
        <v>1396</v>
      </c>
      <c r="J16" s="9">
        <f t="shared" si="0"/>
        <v>12.576576576576576</v>
      </c>
      <c r="K16" s="8">
        <f t="shared" si="1"/>
        <v>5.3680509778070746</v>
      </c>
      <c r="L16" s="8">
        <f t="shared" si="2"/>
        <v>2.342857142857143</v>
      </c>
      <c r="M16" s="4">
        <v>31</v>
      </c>
      <c r="N16" s="4">
        <v>3</v>
      </c>
      <c r="O16" s="4">
        <v>62</v>
      </c>
      <c r="P16" s="4">
        <v>2</v>
      </c>
      <c r="Q16" s="6" t="s">
        <v>235</v>
      </c>
      <c r="R16" s="6" t="s">
        <v>236</v>
      </c>
      <c r="S16" s="6">
        <v>422.4</v>
      </c>
      <c r="T16" s="8">
        <f t="shared" si="3"/>
        <v>57.391304347826086</v>
      </c>
      <c r="U16" s="4" t="s">
        <v>188</v>
      </c>
    </row>
    <row r="17" spans="1:21" x14ac:dyDescent="0.25">
      <c r="A17" s="4" t="s">
        <v>39</v>
      </c>
      <c r="B17" s="4" t="s">
        <v>23</v>
      </c>
      <c r="C17" s="7">
        <v>41185</v>
      </c>
      <c r="D17" s="4" t="s">
        <v>41</v>
      </c>
      <c r="E17" s="4" t="s">
        <v>230</v>
      </c>
      <c r="F17" s="4" t="s">
        <v>229</v>
      </c>
      <c r="G17" s="4">
        <v>423</v>
      </c>
      <c r="H17" s="4">
        <v>614</v>
      </c>
      <c r="I17" s="4">
        <v>1222</v>
      </c>
      <c r="J17" s="9">
        <f t="shared" si="0"/>
        <v>11.009009009009009</v>
      </c>
      <c r="K17" s="8">
        <f t="shared" si="1"/>
        <v>6.0520730154238009</v>
      </c>
      <c r="L17" s="8">
        <f t="shared" si="2"/>
        <v>1.819047619047619</v>
      </c>
      <c r="M17" s="4">
        <v>28</v>
      </c>
      <c r="N17" s="4">
        <v>1.5</v>
      </c>
      <c r="O17" s="4">
        <v>62</v>
      </c>
      <c r="P17" s="4">
        <v>4</v>
      </c>
      <c r="Q17" s="6" t="s">
        <v>240</v>
      </c>
      <c r="R17" s="6" t="s">
        <v>239</v>
      </c>
      <c r="S17" s="6">
        <v>348.1</v>
      </c>
      <c r="T17" s="8">
        <f t="shared" si="3"/>
        <v>56.693811074918564</v>
      </c>
      <c r="U17" s="4" t="s">
        <v>40</v>
      </c>
    </row>
    <row r="18" spans="1:21" x14ac:dyDescent="0.25">
      <c r="A18" s="4" t="s">
        <v>184</v>
      </c>
      <c r="B18" s="4" t="s">
        <v>23</v>
      </c>
      <c r="C18" s="7">
        <v>41197</v>
      </c>
      <c r="D18" s="4" t="s">
        <v>79</v>
      </c>
      <c r="E18" s="4" t="s">
        <v>230</v>
      </c>
      <c r="F18" s="4" t="s">
        <v>229</v>
      </c>
      <c r="G18" s="4">
        <v>514</v>
      </c>
      <c r="H18" s="4">
        <v>782</v>
      </c>
      <c r="I18" s="4">
        <v>1459</v>
      </c>
      <c r="J18" s="9">
        <f t="shared" si="0"/>
        <v>13.144144144144144</v>
      </c>
      <c r="K18" s="8">
        <f t="shared" si="1"/>
        <v>5.1497579669221469</v>
      </c>
      <c r="L18" s="8">
        <f t="shared" si="2"/>
        <v>2.5523809523809522</v>
      </c>
      <c r="M18" s="4">
        <v>34</v>
      </c>
      <c r="N18" s="4">
        <v>2</v>
      </c>
      <c r="O18" s="4">
        <v>58</v>
      </c>
      <c r="P18" s="4">
        <v>3</v>
      </c>
      <c r="Q18" s="6" t="s">
        <v>240</v>
      </c>
      <c r="R18" s="6" t="s">
        <v>238</v>
      </c>
      <c r="S18" s="6">
        <v>455.9</v>
      </c>
      <c r="T18" s="8">
        <f t="shared" si="3"/>
        <v>58.29923273657289</v>
      </c>
      <c r="U18" s="4" t="s">
        <v>154</v>
      </c>
    </row>
    <row r="19" spans="1:21" x14ac:dyDescent="0.25">
      <c r="A19" s="4" t="s">
        <v>109</v>
      </c>
      <c r="B19" s="4" t="s">
        <v>16</v>
      </c>
      <c r="C19" s="7">
        <v>41184</v>
      </c>
      <c r="D19" s="4" t="s">
        <v>93</v>
      </c>
      <c r="E19" s="4" t="s">
        <v>230</v>
      </c>
      <c r="F19" s="4" t="s">
        <v>229</v>
      </c>
      <c r="G19" s="4">
        <v>408</v>
      </c>
      <c r="H19" s="4">
        <v>620</v>
      </c>
      <c r="I19" s="4">
        <v>1168</v>
      </c>
      <c r="J19" s="9">
        <f t="shared" si="0"/>
        <v>10.522522522522523</v>
      </c>
      <c r="K19" s="8">
        <f t="shared" si="1"/>
        <v>5.2116267210606839</v>
      </c>
      <c r="L19" s="8">
        <f t="shared" si="2"/>
        <v>2.019047619047619</v>
      </c>
      <c r="M19" s="4">
        <v>29</v>
      </c>
      <c r="N19" s="4">
        <v>1.5</v>
      </c>
      <c r="O19" s="4">
        <v>56</v>
      </c>
      <c r="P19" s="4">
        <v>1</v>
      </c>
      <c r="Q19" s="6" t="s">
        <v>235</v>
      </c>
      <c r="R19" s="6" t="s">
        <v>234</v>
      </c>
      <c r="S19" s="6">
        <v>409.2</v>
      </c>
      <c r="T19" s="8">
        <f t="shared" si="3"/>
        <v>66</v>
      </c>
      <c r="U19" s="4" t="s">
        <v>110</v>
      </c>
    </row>
    <row r="20" spans="1:21" x14ac:dyDescent="0.25">
      <c r="A20" s="4" t="s">
        <v>44</v>
      </c>
      <c r="B20" s="4" t="s">
        <v>23</v>
      </c>
      <c r="C20" s="7">
        <v>41164</v>
      </c>
      <c r="D20" s="4" t="s">
        <v>25</v>
      </c>
      <c r="E20" s="4" t="s">
        <v>230</v>
      </c>
      <c r="F20" s="4" t="s">
        <v>229</v>
      </c>
      <c r="G20" s="4">
        <v>456</v>
      </c>
      <c r="H20" s="4">
        <v>656</v>
      </c>
      <c r="I20" s="4">
        <v>1293</v>
      </c>
      <c r="J20" s="9">
        <f t="shared" si="0"/>
        <v>11.648648648648649</v>
      </c>
      <c r="K20" s="8">
        <f t="shared" si="1"/>
        <v>6.1155405405405414</v>
      </c>
      <c r="L20" s="8">
        <f t="shared" si="2"/>
        <v>1.9047619047619047</v>
      </c>
      <c r="M20" s="4">
        <v>27</v>
      </c>
      <c r="N20" s="4">
        <v>2</v>
      </c>
      <c r="O20" s="4">
        <v>58</v>
      </c>
      <c r="P20" s="4">
        <v>3</v>
      </c>
      <c r="Q20" s="6" t="s">
        <v>235</v>
      </c>
      <c r="R20" s="6" t="s">
        <v>238</v>
      </c>
      <c r="S20" s="6">
        <v>392.6</v>
      </c>
      <c r="T20" s="8">
        <f t="shared" si="3"/>
        <v>59.84756097560976</v>
      </c>
      <c r="U20" s="4" t="s">
        <v>45</v>
      </c>
    </row>
    <row r="21" spans="1:21" x14ac:dyDescent="0.25">
      <c r="A21" s="4" t="s">
        <v>141</v>
      </c>
      <c r="B21" s="4" t="s">
        <v>23</v>
      </c>
      <c r="C21" s="7">
        <v>41154</v>
      </c>
      <c r="D21" s="4" t="s">
        <v>25</v>
      </c>
      <c r="E21" s="4" t="s">
        <v>230</v>
      </c>
      <c r="F21" s="4" t="s">
        <v>229</v>
      </c>
      <c r="G21" s="4">
        <v>572</v>
      </c>
      <c r="H21" s="4">
        <v>798</v>
      </c>
      <c r="I21" s="4">
        <v>1505</v>
      </c>
      <c r="J21" s="9">
        <f t="shared" si="0"/>
        <v>13.558558558558559</v>
      </c>
      <c r="K21" s="8">
        <f t="shared" si="1"/>
        <v>6.2993303037550827</v>
      </c>
      <c r="L21" s="8">
        <f t="shared" si="2"/>
        <v>2.1523809523809523</v>
      </c>
      <c r="M21" s="4">
        <v>30</v>
      </c>
      <c r="N21" s="4">
        <v>2</v>
      </c>
      <c r="O21" s="4">
        <v>70</v>
      </c>
      <c r="P21" s="4">
        <v>3</v>
      </c>
      <c r="Q21" s="6" t="s">
        <v>241</v>
      </c>
      <c r="R21" s="6" t="s">
        <v>234</v>
      </c>
      <c r="S21" s="6">
        <v>489.6</v>
      </c>
      <c r="T21" s="8">
        <f t="shared" si="3"/>
        <v>61.353383458646618</v>
      </c>
      <c r="U21" s="4" t="s">
        <v>142</v>
      </c>
    </row>
    <row r="22" spans="1:21" x14ac:dyDescent="0.25">
      <c r="A22" s="4" t="s">
        <v>153</v>
      </c>
      <c r="B22" s="4" t="s">
        <v>23</v>
      </c>
      <c r="C22" s="7">
        <v>41155</v>
      </c>
      <c r="D22" s="4" t="s">
        <v>25</v>
      </c>
      <c r="E22" s="4" t="s">
        <v>230</v>
      </c>
      <c r="F22" s="4" t="s">
        <v>229</v>
      </c>
      <c r="G22" s="4">
        <v>514</v>
      </c>
      <c r="H22" s="4">
        <v>686</v>
      </c>
      <c r="I22" s="4">
        <v>1343</v>
      </c>
      <c r="J22" s="9">
        <f t="shared" si="0"/>
        <v>12.099099099099099</v>
      </c>
      <c r="K22" s="8">
        <f t="shared" si="1"/>
        <v>7.3860779384035204</v>
      </c>
      <c r="L22" s="8">
        <f t="shared" si="2"/>
        <v>1.638095238095238</v>
      </c>
      <c r="M22" s="4">
        <v>31</v>
      </c>
      <c r="N22" s="4">
        <v>2.5</v>
      </c>
      <c r="O22" s="4">
        <v>65</v>
      </c>
      <c r="P22" s="4">
        <v>3</v>
      </c>
      <c r="Q22" s="6" t="s">
        <v>235</v>
      </c>
      <c r="R22" s="6" t="s">
        <v>234</v>
      </c>
      <c r="S22" s="6">
        <v>403.6</v>
      </c>
      <c r="T22" s="8">
        <f t="shared" si="3"/>
        <v>58.833819241982511</v>
      </c>
      <c r="U22" s="4" t="s">
        <v>154</v>
      </c>
    </row>
    <row r="23" spans="1:21" x14ac:dyDescent="0.25">
      <c r="A23" s="4" t="s">
        <v>159</v>
      </c>
      <c r="B23" s="4" t="s">
        <v>6</v>
      </c>
      <c r="C23" s="7">
        <v>41159</v>
      </c>
      <c r="D23" s="4" t="s">
        <v>8</v>
      </c>
      <c r="E23" s="4" t="s">
        <v>230</v>
      </c>
      <c r="F23" s="4" t="s">
        <v>229</v>
      </c>
      <c r="G23" s="4">
        <v>556</v>
      </c>
      <c r="H23" s="4">
        <v>734</v>
      </c>
      <c r="I23" s="4">
        <v>1427</v>
      </c>
      <c r="J23" s="9">
        <f t="shared" si="0"/>
        <v>12.855855855855856</v>
      </c>
      <c r="K23" s="8">
        <f t="shared" si="1"/>
        <v>7.5835104767689039</v>
      </c>
      <c r="L23" s="8">
        <f t="shared" si="2"/>
        <v>1.6952380952380952</v>
      </c>
      <c r="M23" s="4">
        <v>34</v>
      </c>
      <c r="N23" s="4">
        <v>3</v>
      </c>
      <c r="O23" s="4">
        <v>62</v>
      </c>
      <c r="P23" s="4">
        <v>2</v>
      </c>
      <c r="Q23" s="6" t="s">
        <v>240</v>
      </c>
      <c r="R23" s="6" t="s">
        <v>236</v>
      </c>
      <c r="S23" s="6">
        <v>412.4</v>
      </c>
      <c r="T23" s="8">
        <f t="shared" si="3"/>
        <v>56.185286103542232</v>
      </c>
      <c r="U23" s="4" t="s">
        <v>160</v>
      </c>
    </row>
    <row r="24" spans="1:21" x14ac:dyDescent="0.25">
      <c r="A24" s="4" t="s">
        <v>107</v>
      </c>
      <c r="B24" s="4" t="s">
        <v>6</v>
      </c>
      <c r="C24" s="7">
        <v>41212</v>
      </c>
      <c r="D24" s="4" t="s">
        <v>8</v>
      </c>
      <c r="E24" s="4" t="s">
        <v>230</v>
      </c>
      <c r="F24" s="4" t="s">
        <v>229</v>
      </c>
      <c r="G24" s="4">
        <v>483</v>
      </c>
      <c r="H24" s="4">
        <v>692</v>
      </c>
      <c r="I24" s="4">
        <v>1420</v>
      </c>
      <c r="J24" s="9">
        <f t="shared" si="0"/>
        <v>12.792792792792794</v>
      </c>
      <c r="K24" s="8">
        <f t="shared" si="1"/>
        <v>6.4270011638432694</v>
      </c>
      <c r="L24" s="8">
        <f t="shared" si="2"/>
        <v>1.9904761904761905</v>
      </c>
      <c r="M24" s="4">
        <v>33</v>
      </c>
      <c r="N24" s="4">
        <v>2</v>
      </c>
      <c r="O24" s="4">
        <v>60</v>
      </c>
      <c r="P24" s="4">
        <v>2</v>
      </c>
      <c r="Q24" s="6" t="s">
        <v>231</v>
      </c>
      <c r="R24" s="6" t="s">
        <v>238</v>
      </c>
      <c r="S24" s="6">
        <v>379.1</v>
      </c>
      <c r="T24" s="8">
        <f t="shared" si="3"/>
        <v>54.783236994219649</v>
      </c>
      <c r="U24" s="4" t="s">
        <v>108</v>
      </c>
    </row>
    <row r="25" spans="1:21" x14ac:dyDescent="0.25">
      <c r="A25" s="4" t="s">
        <v>195</v>
      </c>
      <c r="B25" s="4" t="s">
        <v>16</v>
      </c>
      <c r="C25" s="7">
        <v>41153</v>
      </c>
      <c r="D25" s="4" t="s">
        <v>119</v>
      </c>
      <c r="E25" s="4" t="s">
        <v>230</v>
      </c>
      <c r="F25" s="4" t="s">
        <v>229</v>
      </c>
      <c r="G25" s="4">
        <v>435</v>
      </c>
      <c r="H25" s="4">
        <v>602</v>
      </c>
      <c r="I25" s="4">
        <v>1203</v>
      </c>
      <c r="J25" s="9">
        <f t="shared" si="0"/>
        <v>10.837837837837839</v>
      </c>
      <c r="K25" s="8">
        <f t="shared" si="1"/>
        <v>6.8142094189998392</v>
      </c>
      <c r="L25" s="8">
        <f t="shared" si="2"/>
        <v>1.5904761904761904</v>
      </c>
      <c r="M25" s="4">
        <v>27</v>
      </c>
      <c r="N25" s="4">
        <v>2</v>
      </c>
      <c r="O25" s="4">
        <v>66</v>
      </c>
      <c r="P25" s="4">
        <v>2</v>
      </c>
      <c r="Q25" s="6" t="s">
        <v>231</v>
      </c>
      <c r="R25" s="6" t="s">
        <v>232</v>
      </c>
      <c r="S25" s="6">
        <v>370.8</v>
      </c>
      <c r="T25" s="8">
        <f t="shared" si="3"/>
        <v>61.59468438538206</v>
      </c>
      <c r="U25" s="4" t="s">
        <v>32</v>
      </c>
    </row>
    <row r="26" spans="1:21" x14ac:dyDescent="0.25">
      <c r="A26" s="4" t="s">
        <v>64</v>
      </c>
      <c r="B26" s="4" t="s">
        <v>6</v>
      </c>
      <c r="C26" s="7">
        <v>41193</v>
      </c>
      <c r="D26" s="4" t="s">
        <v>8</v>
      </c>
      <c r="E26" s="4" t="s">
        <v>230</v>
      </c>
      <c r="F26" s="4" t="s">
        <v>229</v>
      </c>
      <c r="G26" s="4">
        <v>518</v>
      </c>
      <c r="H26" s="4">
        <v>724</v>
      </c>
      <c r="I26" s="4">
        <v>1303</v>
      </c>
      <c r="J26" s="9">
        <f t="shared" si="0"/>
        <v>11.738738738738739</v>
      </c>
      <c r="K26" s="8">
        <f t="shared" si="1"/>
        <v>5.9833377066386779</v>
      </c>
      <c r="L26" s="8">
        <f t="shared" si="2"/>
        <v>1.9619047619047618</v>
      </c>
      <c r="M26" s="4">
        <v>31</v>
      </c>
      <c r="N26" s="4">
        <v>2</v>
      </c>
      <c r="O26" s="4">
        <v>70</v>
      </c>
      <c r="P26" s="4">
        <v>2</v>
      </c>
      <c r="Q26" s="6" t="s">
        <v>240</v>
      </c>
      <c r="R26" s="6" t="s">
        <v>234</v>
      </c>
      <c r="S26" s="6">
        <v>396.7</v>
      </c>
      <c r="T26" s="8">
        <f t="shared" si="3"/>
        <v>54.792817679558013</v>
      </c>
      <c r="U26" s="4" t="s">
        <v>65</v>
      </c>
    </row>
    <row r="27" spans="1:21" x14ac:dyDescent="0.25">
      <c r="A27" s="4" t="s">
        <v>131</v>
      </c>
      <c r="B27" s="4" t="s">
        <v>6</v>
      </c>
      <c r="C27" s="7">
        <v>41174</v>
      </c>
      <c r="D27" s="4" t="s">
        <v>8</v>
      </c>
      <c r="E27" s="4" t="s">
        <v>230</v>
      </c>
      <c r="F27" s="4" t="s">
        <v>229</v>
      </c>
      <c r="G27" s="4">
        <v>596</v>
      </c>
      <c r="H27" s="4">
        <v>808</v>
      </c>
      <c r="I27" s="4">
        <v>1457</v>
      </c>
      <c r="J27" s="9">
        <f t="shared" si="0"/>
        <v>13.126126126126126</v>
      </c>
      <c r="K27" s="8">
        <f t="shared" si="1"/>
        <v>6.501147373788883</v>
      </c>
      <c r="L27" s="8">
        <f t="shared" si="2"/>
        <v>2.019047619047619</v>
      </c>
      <c r="M27" s="4">
        <v>33</v>
      </c>
      <c r="N27" s="4">
        <v>2.5</v>
      </c>
      <c r="O27" s="4">
        <v>68</v>
      </c>
      <c r="P27" s="4">
        <v>4</v>
      </c>
      <c r="Q27" s="6" t="s">
        <v>235</v>
      </c>
      <c r="R27" s="6" t="s">
        <v>242</v>
      </c>
      <c r="S27" s="6">
        <v>479.8</v>
      </c>
      <c r="T27" s="8">
        <f t="shared" si="3"/>
        <v>59.381188118811878</v>
      </c>
      <c r="U27" s="4" t="s">
        <v>132</v>
      </c>
    </row>
    <row r="28" spans="1:21" x14ac:dyDescent="0.25">
      <c r="A28" s="4" t="s">
        <v>5</v>
      </c>
      <c r="B28" s="4" t="s">
        <v>6</v>
      </c>
      <c r="C28" s="7">
        <v>41195</v>
      </c>
      <c r="D28" s="4" t="s">
        <v>8</v>
      </c>
      <c r="E28" s="4" t="s">
        <v>230</v>
      </c>
      <c r="F28" s="4" t="s">
        <v>229</v>
      </c>
      <c r="G28" s="4">
        <v>528</v>
      </c>
      <c r="H28" s="4">
        <v>712</v>
      </c>
      <c r="I28" s="4">
        <v>1378</v>
      </c>
      <c r="J28" s="9">
        <f t="shared" si="0"/>
        <v>12.414414414414415</v>
      </c>
      <c r="K28" s="8">
        <f t="shared" si="1"/>
        <v>7.0843125734430084</v>
      </c>
      <c r="L28" s="8">
        <f t="shared" si="2"/>
        <v>1.7523809523809524</v>
      </c>
      <c r="M28" s="4">
        <v>31</v>
      </c>
      <c r="N28" s="4">
        <v>2.5</v>
      </c>
      <c r="O28" s="4">
        <v>69</v>
      </c>
      <c r="P28" s="4">
        <v>2</v>
      </c>
      <c r="Q28" s="6" t="s">
        <v>235</v>
      </c>
      <c r="R28" s="6" t="s">
        <v>234</v>
      </c>
      <c r="S28" s="6">
        <v>413.2</v>
      </c>
      <c r="T28" s="8">
        <f t="shared" si="3"/>
        <v>58.033707865168537</v>
      </c>
      <c r="U28" s="4" t="s">
        <v>7</v>
      </c>
    </row>
    <row r="29" spans="1:21" x14ac:dyDescent="0.25">
      <c r="A29" s="4" t="s">
        <v>26</v>
      </c>
      <c r="B29" s="4" t="s">
        <v>23</v>
      </c>
      <c r="C29" s="7">
        <v>41174</v>
      </c>
      <c r="D29" s="4" t="s">
        <v>25</v>
      </c>
      <c r="E29" s="4" t="s">
        <v>230</v>
      </c>
      <c r="F29" s="4" t="s">
        <v>229</v>
      </c>
      <c r="G29" s="4">
        <v>508</v>
      </c>
      <c r="H29" s="4">
        <v>692</v>
      </c>
      <c r="I29" s="4">
        <v>1358</v>
      </c>
      <c r="J29" s="9">
        <f t="shared" si="0"/>
        <v>12.234234234234235</v>
      </c>
      <c r="K29" s="8">
        <f t="shared" si="1"/>
        <v>6.9814923619271445</v>
      </c>
      <c r="L29" s="8">
        <f t="shared" si="2"/>
        <v>1.7523809523809524</v>
      </c>
      <c r="M29" s="4">
        <v>29</v>
      </c>
      <c r="N29" s="4">
        <v>1</v>
      </c>
      <c r="O29" s="4">
        <v>68</v>
      </c>
      <c r="P29" s="4">
        <v>1</v>
      </c>
      <c r="Q29" s="6" t="s">
        <v>235</v>
      </c>
      <c r="R29" s="6" t="s">
        <v>234</v>
      </c>
      <c r="S29" s="6">
        <v>405.5</v>
      </c>
      <c r="T29" s="8">
        <f t="shared" si="3"/>
        <v>58.598265895953759</v>
      </c>
      <c r="U29" s="4" t="s">
        <v>27</v>
      </c>
    </row>
    <row r="30" spans="1:21" x14ac:dyDescent="0.25">
      <c r="A30" s="4" t="s">
        <v>22</v>
      </c>
      <c r="B30" s="4" t="s">
        <v>23</v>
      </c>
      <c r="C30" s="7">
        <v>41155</v>
      </c>
      <c r="D30" s="4" t="s">
        <v>25</v>
      </c>
      <c r="E30" s="4" t="s">
        <v>230</v>
      </c>
      <c r="F30" s="4" t="s">
        <v>229</v>
      </c>
      <c r="G30" s="4">
        <v>552</v>
      </c>
      <c r="H30" s="4">
        <v>732</v>
      </c>
      <c r="I30" s="4">
        <v>1300</v>
      </c>
      <c r="J30" s="9">
        <f t="shared" si="0"/>
        <v>11.711711711711711</v>
      </c>
      <c r="K30" s="8">
        <f t="shared" si="1"/>
        <v>6.8318318318318321</v>
      </c>
      <c r="L30" s="8">
        <f t="shared" si="2"/>
        <v>1.7142857142857142</v>
      </c>
      <c r="M30" s="4">
        <v>29</v>
      </c>
      <c r="N30" s="4">
        <v>2</v>
      </c>
      <c r="O30" s="4">
        <v>75</v>
      </c>
      <c r="P30" s="4">
        <v>3</v>
      </c>
      <c r="Q30" s="6" t="s">
        <v>241</v>
      </c>
      <c r="R30" s="6" t="s">
        <v>238</v>
      </c>
      <c r="S30" s="6">
        <v>447.1</v>
      </c>
      <c r="T30" s="8">
        <f t="shared" si="3"/>
        <v>61.079234972677597</v>
      </c>
      <c r="U30" s="4" t="s">
        <v>24</v>
      </c>
    </row>
    <row r="31" spans="1:21" x14ac:dyDescent="0.25">
      <c r="A31" s="4" t="s">
        <v>53</v>
      </c>
      <c r="B31" s="4" t="s">
        <v>23</v>
      </c>
      <c r="C31" s="7">
        <v>41181</v>
      </c>
      <c r="D31" s="4" t="s">
        <v>25</v>
      </c>
      <c r="E31" s="4" t="s">
        <v>230</v>
      </c>
      <c r="F31" s="4" t="s">
        <v>229</v>
      </c>
      <c r="G31" s="4">
        <v>514</v>
      </c>
      <c r="H31" s="4">
        <v>690</v>
      </c>
      <c r="I31" s="4">
        <v>1241</v>
      </c>
      <c r="J31" s="9">
        <f t="shared" si="0"/>
        <v>11.18018018018018</v>
      </c>
      <c r="K31" s="8">
        <f t="shared" si="1"/>
        <v>6.6699938574938571</v>
      </c>
      <c r="L31" s="8">
        <f t="shared" si="2"/>
        <v>1.6761904761904762</v>
      </c>
      <c r="M31" s="4">
        <v>29</v>
      </c>
      <c r="N31" s="4">
        <v>1</v>
      </c>
      <c r="O31" s="4">
        <v>79</v>
      </c>
      <c r="P31" s="4">
        <v>3</v>
      </c>
      <c r="Q31" s="6" t="s">
        <v>241</v>
      </c>
      <c r="R31" s="6" t="s">
        <v>234</v>
      </c>
      <c r="S31" s="6">
        <v>410.6</v>
      </c>
      <c r="T31" s="8">
        <f t="shared" si="3"/>
        <v>59.507246376811594</v>
      </c>
      <c r="U31" s="4" t="s">
        <v>27</v>
      </c>
    </row>
    <row r="32" spans="1:21" x14ac:dyDescent="0.25">
      <c r="A32" s="4" t="s">
        <v>54</v>
      </c>
      <c r="B32" s="4" t="s">
        <v>55</v>
      </c>
      <c r="C32" s="7">
        <v>41184</v>
      </c>
      <c r="D32" s="4" t="s">
        <v>57</v>
      </c>
      <c r="E32" s="4" t="s">
        <v>230</v>
      </c>
      <c r="F32" s="4" t="s">
        <v>229</v>
      </c>
      <c r="G32" s="4">
        <v>485</v>
      </c>
      <c r="H32" s="4">
        <v>598</v>
      </c>
      <c r="I32" s="4">
        <v>1083</v>
      </c>
      <c r="J32" s="9">
        <f t="shared" si="0"/>
        <v>9.7567567567567561</v>
      </c>
      <c r="K32" s="8">
        <f t="shared" si="1"/>
        <v>9.0660129155704379</v>
      </c>
      <c r="L32" s="8">
        <f t="shared" si="2"/>
        <v>1.0761904761904761</v>
      </c>
      <c r="M32" s="4">
        <v>29</v>
      </c>
      <c r="N32" s="4">
        <v>2</v>
      </c>
      <c r="O32" s="4">
        <v>65</v>
      </c>
      <c r="P32" s="4">
        <v>3</v>
      </c>
      <c r="Q32" s="6" t="s">
        <v>235</v>
      </c>
      <c r="R32" s="6" t="s">
        <v>232</v>
      </c>
      <c r="S32" s="6">
        <v>373.2</v>
      </c>
      <c r="T32" s="8">
        <f t="shared" si="3"/>
        <v>62.408026755852845</v>
      </c>
      <c r="U32" s="4" t="s">
        <v>56</v>
      </c>
    </row>
    <row r="33" spans="1:21" x14ac:dyDescent="0.25">
      <c r="A33" s="4" t="s">
        <v>129</v>
      </c>
      <c r="B33" s="4" t="s">
        <v>55</v>
      </c>
      <c r="C33" s="7">
        <v>41168</v>
      </c>
      <c r="D33" s="4" t="s">
        <v>57</v>
      </c>
      <c r="E33" s="4" t="s">
        <v>230</v>
      </c>
      <c r="F33" s="4" t="s">
        <v>229</v>
      </c>
      <c r="G33" s="4">
        <v>540</v>
      </c>
      <c r="H33" s="4">
        <v>774</v>
      </c>
      <c r="I33" s="4">
        <v>1486</v>
      </c>
      <c r="J33" s="9">
        <f t="shared" si="0"/>
        <v>13.387387387387387</v>
      </c>
      <c r="K33" s="8">
        <f t="shared" si="1"/>
        <v>6.0071610071610069</v>
      </c>
      <c r="L33" s="8">
        <f t="shared" si="2"/>
        <v>2.2285714285714286</v>
      </c>
      <c r="M33" s="4">
        <v>29</v>
      </c>
      <c r="N33" s="4">
        <v>2</v>
      </c>
      <c r="O33" s="4">
        <v>70</v>
      </c>
      <c r="P33" s="4">
        <v>2</v>
      </c>
      <c r="Q33" s="6" t="s">
        <v>235</v>
      </c>
      <c r="R33" s="6" t="s">
        <v>242</v>
      </c>
      <c r="S33" s="6">
        <v>450.2</v>
      </c>
      <c r="T33" s="8">
        <f t="shared" si="3"/>
        <v>58.165374677002582</v>
      </c>
      <c r="U33" s="4" t="s">
        <v>130</v>
      </c>
    </row>
    <row r="34" spans="1:21" x14ac:dyDescent="0.25">
      <c r="A34" s="4" t="s">
        <v>34</v>
      </c>
      <c r="B34" s="4" t="s">
        <v>6</v>
      </c>
      <c r="C34" s="7">
        <v>41193</v>
      </c>
      <c r="D34" s="4" t="s">
        <v>8</v>
      </c>
      <c r="E34" s="4" t="s">
        <v>230</v>
      </c>
      <c r="F34" s="4" t="s">
        <v>229</v>
      </c>
      <c r="G34" s="4">
        <v>542</v>
      </c>
      <c r="H34" s="4">
        <v>772</v>
      </c>
      <c r="I34" s="4">
        <v>1479</v>
      </c>
      <c r="J34" s="9">
        <f t="shared" si="0"/>
        <v>13.324324324324325</v>
      </c>
      <c r="K34" s="8">
        <f t="shared" si="1"/>
        <v>6.0828437132784954</v>
      </c>
      <c r="L34" s="8">
        <f t="shared" si="2"/>
        <v>2.1904761904761907</v>
      </c>
      <c r="M34" s="4">
        <v>36</v>
      </c>
      <c r="N34" s="4">
        <v>3.5</v>
      </c>
      <c r="O34" s="4">
        <v>70</v>
      </c>
      <c r="P34" s="4">
        <v>3</v>
      </c>
      <c r="Q34" s="6" t="s">
        <v>231</v>
      </c>
      <c r="R34" s="6" t="s">
        <v>243</v>
      </c>
      <c r="S34" s="6">
        <v>423.8</v>
      </c>
      <c r="T34" s="8">
        <f t="shared" si="3"/>
        <v>54.896373056994818</v>
      </c>
      <c r="U34" s="4" t="s">
        <v>35</v>
      </c>
    </row>
    <row r="35" spans="1:21" x14ac:dyDescent="0.25">
      <c r="A35" s="4" t="s">
        <v>63</v>
      </c>
      <c r="B35" s="4" t="s">
        <v>6</v>
      </c>
      <c r="C35" s="7">
        <v>41192</v>
      </c>
      <c r="D35" s="4" t="s">
        <v>8</v>
      </c>
      <c r="E35" s="4" t="s">
        <v>230</v>
      </c>
      <c r="F35" s="4" t="s">
        <v>229</v>
      </c>
      <c r="G35" s="4">
        <v>510</v>
      </c>
      <c r="H35" s="4">
        <v>730</v>
      </c>
      <c r="I35" s="4">
        <v>1418</v>
      </c>
      <c r="J35" s="9">
        <f t="shared" si="0"/>
        <v>12.774774774774775</v>
      </c>
      <c r="K35" s="8">
        <f t="shared" si="1"/>
        <v>6.097051597051597</v>
      </c>
      <c r="L35" s="8">
        <f t="shared" si="2"/>
        <v>2.0952380952380953</v>
      </c>
      <c r="M35" s="4">
        <v>32</v>
      </c>
      <c r="N35" s="4">
        <v>1.5</v>
      </c>
      <c r="O35" s="4">
        <v>68</v>
      </c>
      <c r="P35" s="4">
        <v>4</v>
      </c>
      <c r="Q35" s="6" t="s">
        <v>235</v>
      </c>
      <c r="R35" s="6" t="s">
        <v>236</v>
      </c>
      <c r="S35" s="6">
        <v>423</v>
      </c>
      <c r="T35" s="8">
        <f t="shared" si="3"/>
        <v>57.945205479452056</v>
      </c>
      <c r="U35" s="4" t="s">
        <v>59</v>
      </c>
    </row>
    <row r="36" spans="1:21" x14ac:dyDescent="0.25">
      <c r="A36" s="4" t="s">
        <v>58</v>
      </c>
      <c r="B36" s="4" t="s">
        <v>6</v>
      </c>
      <c r="C36" s="7">
        <v>41175</v>
      </c>
      <c r="D36" s="4" t="s">
        <v>8</v>
      </c>
      <c r="E36" s="4" t="s">
        <v>230</v>
      </c>
      <c r="F36" s="4" t="s">
        <v>229</v>
      </c>
      <c r="G36" s="4">
        <v>497</v>
      </c>
      <c r="H36" s="4">
        <v>754</v>
      </c>
      <c r="I36" s="4">
        <v>1486</v>
      </c>
      <c r="J36" s="9">
        <f t="shared" si="0"/>
        <v>13.387387387387387</v>
      </c>
      <c r="K36" s="8">
        <f t="shared" si="1"/>
        <v>5.4695551582711106</v>
      </c>
      <c r="L36" s="8">
        <f t="shared" si="2"/>
        <v>2.4476190476190478</v>
      </c>
      <c r="M36" s="4">
        <v>34</v>
      </c>
      <c r="N36" s="4">
        <v>2</v>
      </c>
      <c r="O36" s="4">
        <v>63</v>
      </c>
      <c r="P36" s="4">
        <v>1</v>
      </c>
      <c r="Q36" s="6" t="s">
        <v>235</v>
      </c>
      <c r="R36" s="6" t="s">
        <v>238</v>
      </c>
      <c r="S36" s="6">
        <v>342.4</v>
      </c>
      <c r="T36" s="8">
        <f t="shared" si="3"/>
        <v>45.411140583554371</v>
      </c>
      <c r="U36" s="4" t="s">
        <v>59</v>
      </c>
    </row>
    <row r="37" spans="1:21" x14ac:dyDescent="0.25">
      <c r="A37" s="4" t="s">
        <v>199</v>
      </c>
      <c r="B37" s="4" t="s">
        <v>16</v>
      </c>
      <c r="C37" s="7">
        <v>41175</v>
      </c>
      <c r="D37" s="4" t="s">
        <v>62</v>
      </c>
      <c r="E37" s="4" t="s">
        <v>230</v>
      </c>
      <c r="F37" s="4" t="s">
        <v>229</v>
      </c>
      <c r="G37" s="4">
        <v>458</v>
      </c>
      <c r="H37" s="4">
        <v>618</v>
      </c>
      <c r="I37" s="4">
        <v>1218</v>
      </c>
      <c r="J37" s="9">
        <f t="shared" si="0"/>
        <v>10.972972972972974</v>
      </c>
      <c r="K37" s="8">
        <f t="shared" si="1"/>
        <v>7.201013513513514</v>
      </c>
      <c r="L37" s="8">
        <f t="shared" si="2"/>
        <v>1.5238095238095237</v>
      </c>
      <c r="M37" s="4">
        <v>33</v>
      </c>
      <c r="N37" s="4">
        <v>2</v>
      </c>
      <c r="O37" s="4">
        <v>57</v>
      </c>
      <c r="P37" s="4">
        <v>2</v>
      </c>
      <c r="Q37" s="6" t="s">
        <v>235</v>
      </c>
      <c r="R37" s="6" t="s">
        <v>234</v>
      </c>
      <c r="S37" s="6">
        <v>354</v>
      </c>
      <c r="T37" s="8">
        <f t="shared" si="3"/>
        <v>57.28155339805825</v>
      </c>
      <c r="U37" s="4" t="s">
        <v>200</v>
      </c>
    </row>
    <row r="38" spans="1:21" x14ac:dyDescent="0.25">
      <c r="A38" s="4" t="s">
        <v>60</v>
      </c>
      <c r="B38" s="4" t="s">
        <v>16</v>
      </c>
      <c r="C38" s="7">
        <v>41175</v>
      </c>
      <c r="D38" s="4" t="s">
        <v>62</v>
      </c>
      <c r="E38" s="4" t="s">
        <v>230</v>
      </c>
      <c r="F38" s="4" t="s">
        <v>229</v>
      </c>
      <c r="G38" s="4">
        <v>498</v>
      </c>
      <c r="H38" s="4">
        <v>678</v>
      </c>
      <c r="I38" s="4">
        <v>1282</v>
      </c>
      <c r="J38" s="9">
        <f t="shared" si="0"/>
        <v>11.54954954954955</v>
      </c>
      <c r="K38" s="8">
        <f t="shared" si="1"/>
        <v>6.7372372372372373</v>
      </c>
      <c r="L38" s="8">
        <f t="shared" si="2"/>
        <v>1.7142857142857142</v>
      </c>
      <c r="M38" s="4">
        <v>30</v>
      </c>
      <c r="N38" s="4">
        <v>1.5</v>
      </c>
      <c r="O38" s="4">
        <v>64</v>
      </c>
      <c r="P38" s="4">
        <v>1</v>
      </c>
      <c r="Q38" s="6" t="s">
        <v>231</v>
      </c>
      <c r="R38" s="6" t="s">
        <v>236</v>
      </c>
      <c r="S38" s="6">
        <v>349.1</v>
      </c>
      <c r="T38" s="8">
        <f t="shared" si="3"/>
        <v>51.489675516224189</v>
      </c>
      <c r="U38" s="4" t="s">
        <v>61</v>
      </c>
    </row>
    <row r="39" spans="1:21" x14ac:dyDescent="0.25">
      <c r="A39" s="4" t="s">
        <v>66</v>
      </c>
      <c r="B39" s="4" t="s">
        <v>47</v>
      </c>
      <c r="C39" s="7">
        <v>41158</v>
      </c>
      <c r="D39" s="4" t="s">
        <v>68</v>
      </c>
      <c r="E39" s="4" t="s">
        <v>230</v>
      </c>
      <c r="F39" s="4" t="s">
        <v>229</v>
      </c>
      <c r="G39" s="4">
        <v>489</v>
      </c>
      <c r="H39" s="4">
        <v>678</v>
      </c>
      <c r="I39" s="4">
        <v>1343</v>
      </c>
      <c r="J39" s="9">
        <f t="shared" si="0"/>
        <v>12.099099099099099</v>
      </c>
      <c r="K39" s="8">
        <f t="shared" si="1"/>
        <v>6.721721721721722</v>
      </c>
      <c r="L39" s="8">
        <f t="shared" si="2"/>
        <v>1.8</v>
      </c>
      <c r="M39" s="4">
        <v>32</v>
      </c>
      <c r="N39" s="4">
        <v>2</v>
      </c>
      <c r="O39" s="4">
        <v>75</v>
      </c>
      <c r="P39" s="4">
        <v>4</v>
      </c>
      <c r="Q39" s="6" t="s">
        <v>240</v>
      </c>
      <c r="R39" s="6" t="s">
        <v>236</v>
      </c>
      <c r="S39" s="6">
        <v>396.7</v>
      </c>
      <c r="T39" s="8">
        <f t="shared" si="3"/>
        <v>58.510324483775811</v>
      </c>
      <c r="U39" s="4" t="s">
        <v>67</v>
      </c>
    </row>
    <row r="40" spans="1:21" x14ac:dyDescent="0.25">
      <c r="A40" s="4" t="s">
        <v>28</v>
      </c>
      <c r="B40" s="4" t="s">
        <v>23</v>
      </c>
      <c r="C40" s="7">
        <v>41175</v>
      </c>
      <c r="D40" s="4" t="s">
        <v>30</v>
      </c>
      <c r="E40" s="4" t="s">
        <v>230</v>
      </c>
      <c r="F40" s="4" t="s">
        <v>229</v>
      </c>
      <c r="G40" s="4">
        <v>451</v>
      </c>
      <c r="H40" s="4">
        <v>664</v>
      </c>
      <c r="I40" s="4">
        <v>1316</v>
      </c>
      <c r="J40" s="9">
        <f t="shared" si="0"/>
        <v>11.855855855855856</v>
      </c>
      <c r="K40" s="8">
        <f t="shared" si="1"/>
        <v>5.8444359852810557</v>
      </c>
      <c r="L40" s="8">
        <f t="shared" si="2"/>
        <v>2.0285714285714285</v>
      </c>
      <c r="M40" s="4">
        <v>30</v>
      </c>
      <c r="N40" s="4">
        <v>2</v>
      </c>
      <c r="O40" s="4">
        <v>59</v>
      </c>
      <c r="P40" s="4">
        <v>2</v>
      </c>
      <c r="Q40" s="6" t="s">
        <v>240</v>
      </c>
      <c r="R40" s="6" t="s">
        <v>232</v>
      </c>
      <c r="S40" s="6">
        <v>374.4</v>
      </c>
      <c r="T40" s="8">
        <f t="shared" si="3"/>
        <v>56.385542168674696</v>
      </c>
      <c r="U40" s="4" t="s">
        <v>29</v>
      </c>
    </row>
    <row r="41" spans="1:21" x14ac:dyDescent="0.25">
      <c r="A41" s="4" t="s">
        <v>127</v>
      </c>
      <c r="B41" s="4" t="s">
        <v>16</v>
      </c>
      <c r="C41" s="7">
        <v>41162</v>
      </c>
      <c r="D41" s="4" t="s">
        <v>33</v>
      </c>
      <c r="E41" s="4" t="s">
        <v>230</v>
      </c>
      <c r="F41" s="4" t="s">
        <v>229</v>
      </c>
      <c r="G41" s="4">
        <v>478</v>
      </c>
      <c r="H41" s="4">
        <v>678</v>
      </c>
      <c r="I41" s="4">
        <v>1271</v>
      </c>
      <c r="J41" s="9">
        <f t="shared" si="0"/>
        <v>11.45045045045045</v>
      </c>
      <c r="K41" s="8">
        <f t="shared" si="1"/>
        <v>6.0114864864864863</v>
      </c>
      <c r="L41" s="8">
        <f t="shared" si="2"/>
        <v>1.9047619047619047</v>
      </c>
      <c r="M41" s="4">
        <v>28</v>
      </c>
      <c r="N41" s="4">
        <v>1.5</v>
      </c>
      <c r="O41" s="4">
        <v>66</v>
      </c>
      <c r="P41" s="4">
        <v>2</v>
      </c>
      <c r="Q41" s="6" t="s">
        <v>231</v>
      </c>
      <c r="R41" s="6" t="s">
        <v>234</v>
      </c>
      <c r="S41" s="6">
        <v>389.1</v>
      </c>
      <c r="T41" s="8">
        <f t="shared" si="3"/>
        <v>57.389380530973455</v>
      </c>
      <c r="U41" s="4" t="s">
        <v>128</v>
      </c>
    </row>
    <row r="42" spans="1:21" x14ac:dyDescent="0.25">
      <c r="A42" s="4" t="s">
        <v>31</v>
      </c>
      <c r="B42" s="4" t="s">
        <v>16</v>
      </c>
      <c r="C42" s="7">
        <v>41166</v>
      </c>
      <c r="D42" s="4" t="s">
        <v>33</v>
      </c>
      <c r="E42" s="4" t="s">
        <v>230</v>
      </c>
      <c r="F42" s="4" t="s">
        <v>229</v>
      </c>
      <c r="G42" s="4">
        <v>453</v>
      </c>
      <c r="H42" s="4">
        <v>612</v>
      </c>
      <c r="I42" s="4">
        <v>1221</v>
      </c>
      <c r="J42" s="9">
        <f t="shared" si="0"/>
        <v>11</v>
      </c>
      <c r="K42" s="8">
        <f t="shared" si="1"/>
        <v>7.2641509433962268</v>
      </c>
      <c r="L42" s="8">
        <f t="shared" si="2"/>
        <v>1.5142857142857142</v>
      </c>
      <c r="M42" s="4">
        <v>31</v>
      </c>
      <c r="N42" s="4">
        <v>1.5</v>
      </c>
      <c r="O42" s="4">
        <v>66</v>
      </c>
      <c r="P42" s="4">
        <v>3</v>
      </c>
      <c r="Q42" s="6" t="s">
        <v>241</v>
      </c>
      <c r="R42" s="6" t="s">
        <v>234</v>
      </c>
      <c r="S42" s="6">
        <v>378.1</v>
      </c>
      <c r="T42" s="8">
        <f t="shared" si="3"/>
        <v>61.781045751633989</v>
      </c>
      <c r="U42" s="4" t="s">
        <v>32</v>
      </c>
    </row>
    <row r="43" spans="1:21" x14ac:dyDescent="0.25">
      <c r="A43" s="4" t="s">
        <v>69</v>
      </c>
      <c r="B43" s="4" t="s">
        <v>16</v>
      </c>
      <c r="C43" s="7">
        <v>41154</v>
      </c>
      <c r="D43" s="4" t="s">
        <v>71</v>
      </c>
      <c r="E43" s="4" t="s">
        <v>230</v>
      </c>
      <c r="F43" s="4" t="s">
        <v>229</v>
      </c>
      <c r="G43" s="4">
        <v>554</v>
      </c>
      <c r="H43" s="4">
        <v>738</v>
      </c>
      <c r="I43" s="4">
        <v>1339</v>
      </c>
      <c r="J43" s="9">
        <f t="shared" si="0"/>
        <v>12.063063063063064</v>
      </c>
      <c r="K43" s="8">
        <f t="shared" si="1"/>
        <v>6.8838131609870743</v>
      </c>
      <c r="L43" s="8">
        <f t="shared" si="2"/>
        <v>1.7523809523809524</v>
      </c>
      <c r="M43" s="4">
        <v>22</v>
      </c>
      <c r="N43" s="4">
        <v>2</v>
      </c>
      <c r="O43" s="4">
        <v>71</v>
      </c>
      <c r="P43" s="4">
        <v>1</v>
      </c>
      <c r="Q43" s="6" t="s">
        <v>235</v>
      </c>
      <c r="R43" s="6" t="s">
        <v>234</v>
      </c>
      <c r="S43" s="6">
        <v>466.5</v>
      </c>
      <c r="T43" s="8">
        <f t="shared" si="3"/>
        <v>63.211382113821138</v>
      </c>
      <c r="U43" s="4" t="s">
        <v>70</v>
      </c>
    </row>
    <row r="44" spans="1:21" x14ac:dyDescent="0.25">
      <c r="A44" s="4" t="s">
        <v>1</v>
      </c>
      <c r="B44" s="4" t="s">
        <v>2</v>
      </c>
      <c r="C44" s="7">
        <v>41155</v>
      </c>
      <c r="D44" s="4" t="s">
        <v>4</v>
      </c>
      <c r="E44" s="4" t="s">
        <v>230</v>
      </c>
      <c r="F44" s="4" t="s">
        <v>229</v>
      </c>
      <c r="G44" s="4">
        <v>506</v>
      </c>
      <c r="H44" s="4">
        <v>654</v>
      </c>
      <c r="I44" s="4">
        <v>1247</v>
      </c>
      <c r="J44" s="9">
        <f t="shared" si="0"/>
        <v>11.234234234234235</v>
      </c>
      <c r="K44" s="8">
        <f t="shared" si="1"/>
        <v>7.9702337472607736</v>
      </c>
      <c r="L44" s="8">
        <f t="shared" si="2"/>
        <v>1.4095238095238096</v>
      </c>
      <c r="M44" s="4">
        <v>28</v>
      </c>
      <c r="N44" s="4">
        <v>2</v>
      </c>
      <c r="O44" s="4">
        <v>68</v>
      </c>
      <c r="P44" s="4">
        <v>2</v>
      </c>
      <c r="Q44" s="6" t="s">
        <v>241</v>
      </c>
      <c r="R44" s="6" t="s">
        <v>244</v>
      </c>
      <c r="S44" s="6">
        <v>397.9</v>
      </c>
      <c r="T44" s="8">
        <f t="shared" si="3"/>
        <v>60.840978593272169</v>
      </c>
      <c r="U44" s="4" t="s">
        <v>3</v>
      </c>
    </row>
    <row r="45" spans="1:21" x14ac:dyDescent="0.25">
      <c r="A45" s="4" t="s">
        <v>72</v>
      </c>
      <c r="B45" s="4" t="s">
        <v>16</v>
      </c>
      <c r="C45" s="7">
        <v>41157</v>
      </c>
      <c r="D45" s="4" t="s">
        <v>33</v>
      </c>
      <c r="E45" s="4" t="s">
        <v>230</v>
      </c>
      <c r="F45" s="4" t="s">
        <v>229</v>
      </c>
      <c r="G45" s="4">
        <v>528</v>
      </c>
      <c r="H45" s="4">
        <v>746</v>
      </c>
      <c r="I45" s="4">
        <v>1446</v>
      </c>
      <c r="J45" s="9">
        <f t="shared" si="0"/>
        <v>13.027027027027026</v>
      </c>
      <c r="K45" s="8">
        <f t="shared" si="1"/>
        <v>6.2744854946689799</v>
      </c>
      <c r="L45" s="8">
        <f t="shared" si="2"/>
        <v>2.0761904761904764</v>
      </c>
      <c r="M45" s="4">
        <v>31</v>
      </c>
      <c r="N45" s="4">
        <v>2.5</v>
      </c>
      <c r="O45" s="4">
        <v>71</v>
      </c>
      <c r="P45" s="4">
        <v>1</v>
      </c>
      <c r="Q45" s="6" t="s">
        <v>235</v>
      </c>
      <c r="R45" s="6" t="s">
        <v>234</v>
      </c>
      <c r="S45" s="6">
        <v>427.5</v>
      </c>
      <c r="T45" s="8">
        <f t="shared" si="3"/>
        <v>57.305630026809652</v>
      </c>
      <c r="U45" s="4" t="s">
        <v>73</v>
      </c>
    </row>
    <row r="46" spans="1:21" x14ac:dyDescent="0.25">
      <c r="A46" s="4" t="s">
        <v>9</v>
      </c>
      <c r="B46" s="4" t="s">
        <v>2</v>
      </c>
      <c r="C46" s="7">
        <v>41161</v>
      </c>
      <c r="D46" s="4" t="s">
        <v>11</v>
      </c>
      <c r="E46" s="4" t="s">
        <v>230</v>
      </c>
      <c r="F46" s="4" t="s">
        <v>229</v>
      </c>
      <c r="G46" s="4">
        <v>524</v>
      </c>
      <c r="H46" s="4">
        <v>702</v>
      </c>
      <c r="I46" s="4">
        <v>1297</v>
      </c>
      <c r="J46" s="9">
        <f t="shared" si="0"/>
        <v>11.684684684684685</v>
      </c>
      <c r="K46" s="8">
        <f t="shared" si="1"/>
        <v>6.8926510780443371</v>
      </c>
      <c r="L46" s="8">
        <f t="shared" si="2"/>
        <v>1.6952380952380952</v>
      </c>
      <c r="M46" s="4">
        <v>31</v>
      </c>
      <c r="N46" s="4">
        <v>2</v>
      </c>
      <c r="O46" s="4">
        <v>69</v>
      </c>
      <c r="P46" s="4">
        <v>4</v>
      </c>
      <c r="Q46" s="6" t="s">
        <v>235</v>
      </c>
      <c r="R46" s="6" t="s">
        <v>238</v>
      </c>
      <c r="S46" s="6">
        <v>407.9</v>
      </c>
      <c r="T46" s="8">
        <f t="shared" si="3"/>
        <v>58.105413105413106</v>
      </c>
      <c r="U46" s="4" t="s">
        <v>10</v>
      </c>
    </row>
    <row r="47" spans="1:21" x14ac:dyDescent="0.25">
      <c r="A47" s="4" t="s">
        <v>197</v>
      </c>
      <c r="B47" s="4" t="s">
        <v>16</v>
      </c>
      <c r="C47" s="7">
        <v>41213</v>
      </c>
      <c r="D47" s="4" t="s">
        <v>18</v>
      </c>
      <c r="E47" s="4" t="s">
        <v>230</v>
      </c>
      <c r="F47" s="4" t="s">
        <v>229</v>
      </c>
      <c r="G47" s="4">
        <v>496</v>
      </c>
      <c r="H47" s="4">
        <v>676</v>
      </c>
      <c r="I47" s="4">
        <v>1333</v>
      </c>
      <c r="J47" s="9">
        <f t="shared" si="0"/>
        <v>12.009009009009009</v>
      </c>
      <c r="K47" s="8">
        <f t="shared" si="1"/>
        <v>7.0052552552552561</v>
      </c>
      <c r="L47" s="8">
        <f t="shared" si="2"/>
        <v>1.7142857142857142</v>
      </c>
      <c r="M47" s="4">
        <v>31</v>
      </c>
      <c r="N47" s="4">
        <v>2.5</v>
      </c>
      <c r="O47" s="4">
        <v>66</v>
      </c>
      <c r="P47" s="4">
        <v>3</v>
      </c>
      <c r="Q47" s="6" t="s">
        <v>231</v>
      </c>
      <c r="R47" s="6" t="s">
        <v>242</v>
      </c>
      <c r="S47" s="6">
        <v>412.2</v>
      </c>
      <c r="T47" s="8">
        <f t="shared" si="3"/>
        <v>60.976331360946745</v>
      </c>
      <c r="U47" s="4" t="s">
        <v>198</v>
      </c>
    </row>
    <row r="48" spans="1:21" x14ac:dyDescent="0.25">
      <c r="A48" s="4" t="s">
        <v>50</v>
      </c>
      <c r="B48" s="4" t="s">
        <v>16</v>
      </c>
      <c r="C48" s="7">
        <v>41157</v>
      </c>
      <c r="D48" s="4" t="s">
        <v>52</v>
      </c>
      <c r="E48" s="4" t="s">
        <v>230</v>
      </c>
      <c r="F48" s="4" t="s">
        <v>229</v>
      </c>
      <c r="G48" s="4">
        <v>584</v>
      </c>
      <c r="H48" s="4">
        <v>776</v>
      </c>
      <c r="I48" s="4">
        <v>1310</v>
      </c>
      <c r="J48" s="9">
        <f t="shared" si="0"/>
        <v>11.801801801801801</v>
      </c>
      <c r="K48" s="8">
        <f t="shared" si="1"/>
        <v>6.4541103603603602</v>
      </c>
      <c r="L48" s="8">
        <f t="shared" si="2"/>
        <v>1.8285714285714285</v>
      </c>
      <c r="M48" s="4">
        <v>31</v>
      </c>
      <c r="N48" s="4">
        <v>2</v>
      </c>
      <c r="O48" s="4">
        <v>67</v>
      </c>
      <c r="P48" s="4">
        <v>4</v>
      </c>
      <c r="Q48" s="6" t="s">
        <v>235</v>
      </c>
      <c r="R48" s="6" t="s">
        <v>242</v>
      </c>
      <c r="S48" s="6">
        <v>461.2</v>
      </c>
      <c r="T48" s="8">
        <f t="shared" si="3"/>
        <v>59.432989690721648</v>
      </c>
      <c r="U48" s="4" t="s">
        <v>51</v>
      </c>
    </row>
    <row r="49" spans="1:21" x14ac:dyDescent="0.25">
      <c r="A49" s="4" t="s">
        <v>148</v>
      </c>
      <c r="B49" s="4" t="s">
        <v>16</v>
      </c>
      <c r="C49" s="7">
        <v>41175</v>
      </c>
      <c r="D49" s="4" t="s">
        <v>52</v>
      </c>
      <c r="E49" s="4" t="s">
        <v>230</v>
      </c>
      <c r="F49" s="4" t="s">
        <v>229</v>
      </c>
      <c r="G49" s="4">
        <v>466</v>
      </c>
      <c r="H49" s="4">
        <v>666</v>
      </c>
      <c r="I49" s="4">
        <v>1267</v>
      </c>
      <c r="J49" s="9">
        <f t="shared" si="0"/>
        <v>11.414414414414415</v>
      </c>
      <c r="K49" s="8">
        <f t="shared" si="1"/>
        <v>5.9925675675675683</v>
      </c>
      <c r="L49" s="8">
        <f t="shared" si="2"/>
        <v>1.9047619047619047</v>
      </c>
      <c r="M49" s="4">
        <v>30</v>
      </c>
      <c r="N49" s="4">
        <v>1.5</v>
      </c>
      <c r="O49" s="4">
        <v>65</v>
      </c>
      <c r="P49" s="4">
        <v>1</v>
      </c>
      <c r="Q49" s="6" t="s">
        <v>235</v>
      </c>
      <c r="R49" s="6" t="s">
        <v>234</v>
      </c>
      <c r="S49" s="6">
        <v>406.5</v>
      </c>
      <c r="T49" s="8">
        <f t="shared" si="3"/>
        <v>61.036036036036037</v>
      </c>
      <c r="U49" s="4" t="s">
        <v>32</v>
      </c>
    </row>
    <row r="50" spans="1:21" x14ac:dyDescent="0.25">
      <c r="A50" s="4" t="s">
        <v>98</v>
      </c>
      <c r="B50" s="4" t="s">
        <v>47</v>
      </c>
      <c r="C50" s="7">
        <v>41177</v>
      </c>
      <c r="D50" s="4" t="s">
        <v>49</v>
      </c>
      <c r="E50" s="4" t="s">
        <v>230</v>
      </c>
      <c r="F50" s="4" t="s">
        <v>229</v>
      </c>
      <c r="G50" s="4">
        <v>430</v>
      </c>
      <c r="H50" s="4">
        <v>590</v>
      </c>
      <c r="I50" s="4">
        <v>1307</v>
      </c>
      <c r="J50" s="9">
        <f t="shared" si="0"/>
        <v>11.774774774774775</v>
      </c>
      <c r="K50" s="8">
        <f t="shared" si="1"/>
        <v>7.7271959459459465</v>
      </c>
      <c r="L50" s="8">
        <f t="shared" si="2"/>
        <v>1.5238095238095237</v>
      </c>
      <c r="M50" s="4">
        <v>31</v>
      </c>
      <c r="N50" s="4">
        <v>2.5</v>
      </c>
      <c r="O50" s="4">
        <v>60</v>
      </c>
      <c r="P50" s="4">
        <v>2</v>
      </c>
      <c r="Q50" s="6" t="s">
        <v>231</v>
      </c>
      <c r="R50" s="6" t="s">
        <v>242</v>
      </c>
      <c r="S50" s="6">
        <v>350.1</v>
      </c>
      <c r="T50" s="8">
        <f t="shared" si="3"/>
        <v>59.33898305084746</v>
      </c>
      <c r="U50" s="4" t="s">
        <v>99</v>
      </c>
    </row>
    <row r="51" spans="1:21" x14ac:dyDescent="0.25">
      <c r="A51" s="4" t="s">
        <v>15</v>
      </c>
      <c r="B51" s="4" t="s">
        <v>16</v>
      </c>
      <c r="C51" s="7">
        <v>41162</v>
      </c>
      <c r="D51" s="4" t="s">
        <v>18</v>
      </c>
      <c r="E51" s="4" t="s">
        <v>230</v>
      </c>
      <c r="F51" s="4" t="s">
        <v>229</v>
      </c>
      <c r="G51" s="4">
        <v>439</v>
      </c>
      <c r="H51" s="4">
        <v>626</v>
      </c>
      <c r="I51" s="4">
        <v>1228</v>
      </c>
      <c r="J51" s="9">
        <f t="shared" si="0"/>
        <v>11.063063063063064</v>
      </c>
      <c r="K51" s="8">
        <f t="shared" si="1"/>
        <v>6.2118803295273892</v>
      </c>
      <c r="L51" s="8">
        <f t="shared" si="2"/>
        <v>1.7809523809523808</v>
      </c>
      <c r="M51" s="4">
        <v>28</v>
      </c>
      <c r="N51" s="4">
        <v>1.5</v>
      </c>
      <c r="O51" s="4">
        <v>64</v>
      </c>
      <c r="P51" s="4">
        <v>1</v>
      </c>
      <c r="Q51" s="6" t="s">
        <v>231</v>
      </c>
      <c r="R51" s="6" t="s">
        <v>234</v>
      </c>
      <c r="S51" s="6">
        <v>366.3</v>
      </c>
      <c r="T51" s="8">
        <f t="shared" si="3"/>
        <v>58.514376996805119</v>
      </c>
      <c r="U51" s="4" t="s">
        <v>17</v>
      </c>
    </row>
    <row r="52" spans="1:21" x14ac:dyDescent="0.25">
      <c r="A52" s="4" t="s">
        <v>46</v>
      </c>
      <c r="B52" s="4" t="s">
        <v>47</v>
      </c>
      <c r="C52" s="7">
        <v>41162</v>
      </c>
      <c r="D52" s="4" t="s">
        <v>49</v>
      </c>
      <c r="E52" s="4" t="s">
        <v>230</v>
      </c>
      <c r="F52" s="4" t="s">
        <v>229</v>
      </c>
      <c r="G52" s="4">
        <v>498</v>
      </c>
      <c r="H52" s="4">
        <v>702</v>
      </c>
      <c r="I52" s="4">
        <v>1439</v>
      </c>
      <c r="J52" s="9">
        <f t="shared" si="0"/>
        <v>12.963963963963964</v>
      </c>
      <c r="K52" s="8">
        <f t="shared" si="1"/>
        <v>6.672628510863805</v>
      </c>
      <c r="L52" s="8">
        <f t="shared" si="2"/>
        <v>1.9428571428571428</v>
      </c>
      <c r="M52" s="4">
        <v>33</v>
      </c>
      <c r="N52" s="4">
        <v>2.5</v>
      </c>
      <c r="O52" s="4">
        <v>62</v>
      </c>
      <c r="P52" s="4">
        <v>4</v>
      </c>
      <c r="Q52" s="6" t="s">
        <v>231</v>
      </c>
      <c r="R52" s="6" t="s">
        <v>239</v>
      </c>
      <c r="S52" s="6">
        <v>407.9</v>
      </c>
      <c r="T52" s="8">
        <f t="shared" si="3"/>
        <v>58.105413105413106</v>
      </c>
      <c r="U52" s="4" t="s">
        <v>48</v>
      </c>
    </row>
    <row r="53" spans="1:21" x14ac:dyDescent="0.25">
      <c r="A53" s="4" t="s">
        <v>196</v>
      </c>
      <c r="B53" s="4" t="s">
        <v>16</v>
      </c>
      <c r="C53" s="7">
        <v>41153</v>
      </c>
      <c r="D53" s="4" t="s">
        <v>18</v>
      </c>
      <c r="E53" s="4" t="s">
        <v>230</v>
      </c>
      <c r="F53" s="4" t="s">
        <v>229</v>
      </c>
      <c r="G53" s="4">
        <v>493</v>
      </c>
      <c r="H53" s="4">
        <v>734</v>
      </c>
      <c r="I53" s="4">
        <v>1427</v>
      </c>
      <c r="J53" s="9">
        <f t="shared" si="0"/>
        <v>12.855855855855856</v>
      </c>
      <c r="K53" s="8">
        <f t="shared" si="1"/>
        <v>5.6010990243355394</v>
      </c>
      <c r="L53" s="8">
        <f t="shared" si="2"/>
        <v>2.2952380952380951</v>
      </c>
      <c r="M53" s="4">
        <v>30</v>
      </c>
      <c r="N53" s="4">
        <v>2</v>
      </c>
      <c r="O53" s="4">
        <v>63</v>
      </c>
      <c r="P53" s="4">
        <v>1</v>
      </c>
      <c r="Q53" s="6" t="s">
        <v>235</v>
      </c>
      <c r="R53" s="6" t="s">
        <v>242</v>
      </c>
      <c r="S53" s="6">
        <v>434.3</v>
      </c>
      <c r="T53" s="8">
        <f t="shared" si="3"/>
        <v>59.168937329700277</v>
      </c>
      <c r="U53" s="4" t="s">
        <v>123</v>
      </c>
    </row>
    <row r="54" spans="1:21" x14ac:dyDescent="0.25">
      <c r="A54" s="4" t="s">
        <v>42</v>
      </c>
      <c r="B54" s="4" t="s">
        <v>16</v>
      </c>
      <c r="C54" s="7">
        <v>41164</v>
      </c>
      <c r="D54" s="4" t="s">
        <v>18</v>
      </c>
      <c r="E54" s="4" t="s">
        <v>230</v>
      </c>
      <c r="F54" s="4" t="s">
        <v>229</v>
      </c>
      <c r="G54" s="4">
        <v>491</v>
      </c>
      <c r="H54" s="4">
        <v>686</v>
      </c>
      <c r="I54" s="4">
        <v>1128</v>
      </c>
      <c r="J54" s="9">
        <f t="shared" si="0"/>
        <v>10.162162162162161</v>
      </c>
      <c r="K54" s="8">
        <f t="shared" si="1"/>
        <v>5.4719334719334709</v>
      </c>
      <c r="L54" s="8">
        <f t="shared" si="2"/>
        <v>1.8571428571428572</v>
      </c>
      <c r="M54" s="4">
        <v>28</v>
      </c>
      <c r="N54" s="4">
        <v>2</v>
      </c>
      <c r="O54" s="4">
        <v>71</v>
      </c>
      <c r="P54" s="4">
        <v>2</v>
      </c>
      <c r="Q54" s="6" t="s">
        <v>241</v>
      </c>
      <c r="R54" s="6" t="s">
        <v>236</v>
      </c>
      <c r="S54" s="6">
        <v>438.1</v>
      </c>
      <c r="T54" s="8">
        <f t="shared" si="3"/>
        <v>63.862973760932952</v>
      </c>
      <c r="U54" s="4" t="s">
        <v>43</v>
      </c>
    </row>
    <row r="55" spans="1:21" x14ac:dyDescent="0.25">
      <c r="A55" s="4" t="s">
        <v>189</v>
      </c>
      <c r="B55" s="4" t="s">
        <v>16</v>
      </c>
      <c r="C55" s="7">
        <v>41180</v>
      </c>
      <c r="D55" s="4" t="s">
        <v>18</v>
      </c>
      <c r="E55" s="4" t="s">
        <v>230</v>
      </c>
      <c r="F55" s="4" t="s">
        <v>229</v>
      </c>
      <c r="G55" s="4">
        <v>435</v>
      </c>
      <c r="H55" s="4">
        <v>652</v>
      </c>
      <c r="I55" s="4">
        <v>1242</v>
      </c>
      <c r="J55" s="9">
        <f t="shared" si="0"/>
        <v>11.189189189189189</v>
      </c>
      <c r="K55" s="8">
        <f t="shared" si="1"/>
        <v>5.4141238012205752</v>
      </c>
      <c r="L55" s="8">
        <f t="shared" si="2"/>
        <v>2.0666666666666669</v>
      </c>
      <c r="M55" s="4">
        <v>28</v>
      </c>
      <c r="N55" s="4">
        <v>2</v>
      </c>
      <c r="O55" s="4">
        <v>55</v>
      </c>
      <c r="P55" s="4">
        <v>2</v>
      </c>
      <c r="Q55" s="6" t="s">
        <v>235</v>
      </c>
      <c r="R55" s="6" t="s">
        <v>238</v>
      </c>
      <c r="S55" s="6">
        <v>398.7</v>
      </c>
      <c r="T55" s="8">
        <f t="shared" si="3"/>
        <v>61.150306748466257</v>
      </c>
      <c r="U55" s="4" t="s">
        <v>190</v>
      </c>
    </row>
    <row r="56" spans="1:21" x14ac:dyDescent="0.25">
      <c r="A56" s="4" t="s">
        <v>136</v>
      </c>
      <c r="B56" s="4" t="s">
        <v>16</v>
      </c>
      <c r="C56" s="7">
        <v>41165</v>
      </c>
      <c r="D56" s="4" t="s">
        <v>18</v>
      </c>
      <c r="E56" s="4" t="s">
        <v>230</v>
      </c>
      <c r="F56" s="4" t="s">
        <v>229</v>
      </c>
      <c r="G56" s="4">
        <v>468</v>
      </c>
      <c r="H56" s="4">
        <v>700</v>
      </c>
      <c r="I56" s="4">
        <v>1335</v>
      </c>
      <c r="J56" s="9">
        <f t="shared" si="0"/>
        <v>12.027027027027026</v>
      </c>
      <c r="K56" s="8">
        <f t="shared" si="1"/>
        <v>5.4432665424044728</v>
      </c>
      <c r="L56" s="8">
        <f t="shared" si="2"/>
        <v>2.2095238095238097</v>
      </c>
      <c r="M56" s="4">
        <v>31</v>
      </c>
      <c r="N56" s="4">
        <v>1.5</v>
      </c>
      <c r="O56" s="4">
        <v>65</v>
      </c>
      <c r="P56" s="4">
        <v>2</v>
      </c>
      <c r="Q56" s="6" t="s">
        <v>240</v>
      </c>
      <c r="R56" s="6" t="s">
        <v>238</v>
      </c>
      <c r="S56" s="6">
        <v>399.4</v>
      </c>
      <c r="T56" s="8">
        <f t="shared" si="3"/>
        <v>57.05714285714285</v>
      </c>
      <c r="U56" s="4" t="s">
        <v>137</v>
      </c>
    </row>
    <row r="57" spans="1:21" x14ac:dyDescent="0.25">
      <c r="A57" s="4" t="s">
        <v>155</v>
      </c>
      <c r="B57" s="4" t="s">
        <v>16</v>
      </c>
      <c r="C57" s="7">
        <v>41167</v>
      </c>
      <c r="D57" s="4" t="s">
        <v>18</v>
      </c>
      <c r="E57" s="4" t="s">
        <v>230</v>
      </c>
      <c r="F57" s="4" t="s">
        <v>229</v>
      </c>
      <c r="G57" s="4">
        <v>546</v>
      </c>
      <c r="H57" s="4">
        <v>728</v>
      </c>
      <c r="I57" s="4">
        <v>1337</v>
      </c>
      <c r="J57" s="9">
        <f t="shared" si="0"/>
        <v>12.045045045045045</v>
      </c>
      <c r="K57" s="8">
        <f t="shared" si="1"/>
        <v>6.9490644490644486</v>
      </c>
      <c r="L57" s="8">
        <f t="shared" si="2"/>
        <v>1.7333333333333334</v>
      </c>
      <c r="M57" s="4">
        <v>33</v>
      </c>
      <c r="N57" s="4">
        <v>2</v>
      </c>
      <c r="O57" s="4">
        <v>69</v>
      </c>
      <c r="P57" s="4">
        <v>2</v>
      </c>
      <c r="Q57" s="6" t="s">
        <v>235</v>
      </c>
      <c r="R57" s="6" t="s">
        <v>236</v>
      </c>
      <c r="S57" s="6">
        <v>422.6</v>
      </c>
      <c r="T57" s="8">
        <f t="shared" si="3"/>
        <v>58.049450549450555</v>
      </c>
      <c r="U57" s="4" t="s">
        <v>156</v>
      </c>
    </row>
    <row r="58" spans="1:21" x14ac:dyDescent="0.25">
      <c r="A58" s="4" t="s">
        <v>12</v>
      </c>
      <c r="B58" s="4" t="s">
        <v>6</v>
      </c>
      <c r="C58" s="7">
        <v>41185</v>
      </c>
      <c r="D58" s="4" t="s">
        <v>14</v>
      </c>
      <c r="E58" s="4" t="s">
        <v>230</v>
      </c>
      <c r="F58" s="4" t="s">
        <v>229</v>
      </c>
      <c r="G58" s="4">
        <v>399</v>
      </c>
      <c r="H58" s="4">
        <v>626</v>
      </c>
      <c r="I58" s="4">
        <v>1340</v>
      </c>
      <c r="J58" s="9">
        <f t="shared" si="0"/>
        <v>12.072072072072071</v>
      </c>
      <c r="K58" s="8">
        <f t="shared" si="1"/>
        <v>5.5839980950113111</v>
      </c>
      <c r="L58" s="8">
        <f t="shared" si="2"/>
        <v>2.1619047619047618</v>
      </c>
      <c r="M58" s="4">
        <v>27</v>
      </c>
      <c r="N58" s="4">
        <v>2</v>
      </c>
      <c r="O58" s="4">
        <v>59</v>
      </c>
      <c r="P58" s="4">
        <v>1</v>
      </c>
      <c r="Q58" s="6" t="s">
        <v>235</v>
      </c>
      <c r="R58" s="6" t="s">
        <v>238</v>
      </c>
      <c r="S58" s="6">
        <v>371</v>
      </c>
      <c r="T58" s="8">
        <f t="shared" si="3"/>
        <v>59.265175718849839</v>
      </c>
      <c r="U58" s="4" t="s">
        <v>13</v>
      </c>
    </row>
    <row r="59" spans="1:21" x14ac:dyDescent="0.25">
      <c r="A59" s="4" t="s">
        <v>122</v>
      </c>
      <c r="B59" s="4" t="s">
        <v>16</v>
      </c>
      <c r="C59" s="7">
        <v>41168</v>
      </c>
      <c r="D59" s="4" t="s">
        <v>18</v>
      </c>
      <c r="E59" s="4" t="s">
        <v>230</v>
      </c>
      <c r="F59" s="4" t="s">
        <v>229</v>
      </c>
      <c r="G59" s="4">
        <v>528</v>
      </c>
      <c r="H59" s="4">
        <v>750</v>
      </c>
      <c r="I59" s="4">
        <v>1410</v>
      </c>
      <c r="J59" s="9">
        <f t="shared" si="0"/>
        <v>12.702702702702704</v>
      </c>
      <c r="K59" s="8">
        <f t="shared" si="1"/>
        <v>6.0080350620891165</v>
      </c>
      <c r="L59" s="8">
        <f t="shared" si="2"/>
        <v>2.1142857142857143</v>
      </c>
      <c r="M59" s="4">
        <v>32</v>
      </c>
      <c r="N59" s="4">
        <v>1.5</v>
      </c>
      <c r="O59" s="4">
        <v>75</v>
      </c>
      <c r="P59" s="4">
        <v>2</v>
      </c>
      <c r="Q59" s="6" t="s">
        <v>235</v>
      </c>
      <c r="R59" s="6" t="s">
        <v>242</v>
      </c>
      <c r="S59" s="6">
        <v>437.1</v>
      </c>
      <c r="T59" s="8">
        <f t="shared" si="3"/>
        <v>58.28</v>
      </c>
      <c r="U59" s="4" t="s">
        <v>123</v>
      </c>
    </row>
    <row r="60" spans="1:21" x14ac:dyDescent="0.25">
      <c r="A60" s="4" t="s">
        <v>100</v>
      </c>
      <c r="B60" s="4" t="s">
        <v>23</v>
      </c>
      <c r="C60" s="7">
        <v>41186</v>
      </c>
      <c r="D60" s="4" t="s">
        <v>102</v>
      </c>
      <c r="E60" s="4" t="s">
        <v>230</v>
      </c>
      <c r="F60" s="4" t="s">
        <v>229</v>
      </c>
      <c r="G60" s="4">
        <v>417</v>
      </c>
      <c r="H60" s="4">
        <v>610</v>
      </c>
      <c r="I60" s="4">
        <v>1237</v>
      </c>
      <c r="J60" s="9">
        <f t="shared" si="0"/>
        <v>11.144144144144144</v>
      </c>
      <c r="K60" s="8">
        <f t="shared" si="1"/>
        <v>6.0628763478504419</v>
      </c>
      <c r="L60" s="8">
        <f t="shared" si="2"/>
        <v>1.838095238095238</v>
      </c>
      <c r="M60" s="4">
        <v>30</v>
      </c>
      <c r="N60" s="4">
        <v>1.5</v>
      </c>
      <c r="O60" s="4">
        <v>56</v>
      </c>
      <c r="P60" s="4">
        <v>3</v>
      </c>
      <c r="Q60" s="6" t="s">
        <v>231</v>
      </c>
      <c r="R60" s="6" t="s">
        <v>232</v>
      </c>
      <c r="S60" s="6">
        <v>355.9</v>
      </c>
      <c r="T60" s="8">
        <f t="shared" si="3"/>
        <v>58.344262295081961</v>
      </c>
      <c r="U60" s="4" t="s">
        <v>101</v>
      </c>
    </row>
    <row r="61" spans="1:21" x14ac:dyDescent="0.25">
      <c r="A61" s="4" t="s">
        <v>149</v>
      </c>
      <c r="B61" s="4" t="s">
        <v>47</v>
      </c>
      <c r="C61" s="7">
        <v>41168</v>
      </c>
      <c r="D61" s="4" t="s">
        <v>49</v>
      </c>
      <c r="E61" s="4" t="s">
        <v>230</v>
      </c>
      <c r="F61" s="4" t="s">
        <v>229</v>
      </c>
      <c r="G61" s="4">
        <v>473</v>
      </c>
      <c r="H61" s="4">
        <v>658</v>
      </c>
      <c r="I61" s="4">
        <v>1415</v>
      </c>
      <c r="J61" s="9">
        <f t="shared" si="0"/>
        <v>12.747747747747749</v>
      </c>
      <c r="K61" s="8">
        <f t="shared" si="1"/>
        <v>7.2352081811541273</v>
      </c>
      <c r="L61" s="8">
        <f t="shared" si="2"/>
        <v>1.7619047619047619</v>
      </c>
      <c r="M61" s="4">
        <v>31</v>
      </c>
      <c r="N61" s="4">
        <v>2</v>
      </c>
      <c r="O61" s="4">
        <v>60</v>
      </c>
      <c r="P61" s="4">
        <v>2</v>
      </c>
      <c r="Q61" s="6" t="s">
        <v>235</v>
      </c>
      <c r="R61" s="6" t="s">
        <v>236</v>
      </c>
      <c r="S61" s="6">
        <v>404.5</v>
      </c>
      <c r="T61" s="8">
        <f t="shared" si="3"/>
        <v>61.474164133738604</v>
      </c>
      <c r="U61" s="4" t="s">
        <v>150</v>
      </c>
    </row>
    <row r="62" spans="1:21" x14ac:dyDescent="0.25">
      <c r="A62" s="4" t="s">
        <v>140</v>
      </c>
      <c r="B62" s="4" t="s">
        <v>16</v>
      </c>
      <c r="C62" s="7">
        <v>41169</v>
      </c>
      <c r="D62" s="4" t="s">
        <v>21</v>
      </c>
      <c r="E62" s="4" t="s">
        <v>230</v>
      </c>
      <c r="F62" s="4" t="s">
        <v>229</v>
      </c>
      <c r="G62" s="4">
        <v>463</v>
      </c>
      <c r="H62" s="4">
        <v>626</v>
      </c>
      <c r="I62" s="4">
        <v>1099</v>
      </c>
      <c r="J62" s="9">
        <f t="shared" si="0"/>
        <v>9.9009009009009006</v>
      </c>
      <c r="K62" s="8">
        <f t="shared" si="1"/>
        <v>6.3778809484330949</v>
      </c>
      <c r="L62" s="8">
        <f t="shared" si="2"/>
        <v>1.5523809523809524</v>
      </c>
      <c r="M62" s="4">
        <v>31</v>
      </c>
      <c r="N62" s="4">
        <v>2.5</v>
      </c>
      <c r="O62" s="4">
        <v>62</v>
      </c>
      <c r="P62" s="4">
        <v>2</v>
      </c>
      <c r="Q62" s="6" t="s">
        <v>231</v>
      </c>
      <c r="R62" s="6" t="s">
        <v>238</v>
      </c>
      <c r="S62" s="6">
        <v>360.2</v>
      </c>
      <c r="T62" s="8">
        <f t="shared" si="3"/>
        <v>57.539936102236425</v>
      </c>
      <c r="U62" s="4" t="s">
        <v>20</v>
      </c>
    </row>
    <row r="63" spans="1:21" x14ac:dyDescent="0.25">
      <c r="A63" s="4" t="s">
        <v>182</v>
      </c>
      <c r="B63" s="4" t="s">
        <v>6</v>
      </c>
      <c r="C63" s="7">
        <v>41182</v>
      </c>
      <c r="D63" s="4" t="s">
        <v>8</v>
      </c>
      <c r="E63" s="4" t="s">
        <v>230</v>
      </c>
      <c r="F63" s="4" t="s">
        <v>229</v>
      </c>
      <c r="G63" s="4">
        <v>532</v>
      </c>
      <c r="H63" s="4">
        <v>792</v>
      </c>
      <c r="I63" s="4">
        <v>1578</v>
      </c>
      <c r="J63" s="9">
        <f t="shared" si="0"/>
        <v>14.216216216216216</v>
      </c>
      <c r="K63" s="8">
        <f t="shared" si="1"/>
        <v>5.741164241164241</v>
      </c>
      <c r="L63" s="8">
        <f t="shared" si="2"/>
        <v>2.4761904761904763</v>
      </c>
      <c r="M63" s="4">
        <v>27</v>
      </c>
      <c r="N63" s="4">
        <v>2.5</v>
      </c>
      <c r="O63" s="4">
        <v>69</v>
      </c>
      <c r="P63" s="4">
        <v>1</v>
      </c>
      <c r="Q63" s="6" t="s">
        <v>235</v>
      </c>
      <c r="R63" s="6" t="s">
        <v>242</v>
      </c>
      <c r="S63" s="6">
        <v>441.4</v>
      </c>
      <c r="T63" s="8">
        <f t="shared" si="3"/>
        <v>55.732323232323232</v>
      </c>
      <c r="U63" s="4" t="s">
        <v>183</v>
      </c>
    </row>
    <row r="64" spans="1:21" x14ac:dyDescent="0.25">
      <c r="A64" s="4" t="s">
        <v>19</v>
      </c>
      <c r="B64" s="4" t="s">
        <v>16</v>
      </c>
      <c r="C64" s="7">
        <v>41164</v>
      </c>
      <c r="D64" s="4" t="s">
        <v>21</v>
      </c>
      <c r="E64" s="4" t="s">
        <v>230</v>
      </c>
      <c r="F64" s="4" t="s">
        <v>229</v>
      </c>
      <c r="G64" s="4">
        <v>419</v>
      </c>
      <c r="H64" s="4">
        <v>600</v>
      </c>
      <c r="I64" s="4">
        <v>1177</v>
      </c>
      <c r="J64" s="9">
        <f t="shared" si="0"/>
        <v>10.603603603603604</v>
      </c>
      <c r="K64" s="8">
        <f t="shared" si="1"/>
        <v>6.1512617589965659</v>
      </c>
      <c r="L64" s="8">
        <f t="shared" si="2"/>
        <v>1.7238095238095239</v>
      </c>
      <c r="M64" s="4">
        <v>28</v>
      </c>
      <c r="N64" s="4">
        <v>2</v>
      </c>
      <c r="O64" s="4">
        <v>87</v>
      </c>
      <c r="P64" s="4">
        <v>4</v>
      </c>
      <c r="Q64" s="6" t="s">
        <v>235</v>
      </c>
      <c r="R64" s="6" t="s">
        <v>238</v>
      </c>
      <c r="S64" s="6">
        <v>356.5</v>
      </c>
      <c r="T64" s="8">
        <f t="shared" si="3"/>
        <v>59.416666666666664</v>
      </c>
      <c r="U64" s="4" t="s">
        <v>20</v>
      </c>
    </row>
    <row r="65" spans="1:21" x14ac:dyDescent="0.25">
      <c r="A65" s="4" t="s">
        <v>151</v>
      </c>
      <c r="B65" s="4" t="s">
        <v>6</v>
      </c>
      <c r="C65" s="7">
        <v>41173</v>
      </c>
      <c r="D65" s="4" t="s">
        <v>8</v>
      </c>
      <c r="E65" s="4" t="s">
        <v>230</v>
      </c>
      <c r="F65" s="4" t="s">
        <v>229</v>
      </c>
      <c r="G65" s="4">
        <v>526</v>
      </c>
      <c r="H65" s="4">
        <v>776</v>
      </c>
      <c r="I65" s="4">
        <v>1694</v>
      </c>
      <c r="J65" s="9">
        <f t="shared" si="0"/>
        <v>15.261261261261261</v>
      </c>
      <c r="K65" s="8">
        <f t="shared" si="1"/>
        <v>6.4097297297297295</v>
      </c>
      <c r="L65" s="8">
        <f t="shared" si="2"/>
        <v>2.3809523809523809</v>
      </c>
      <c r="M65" s="4">
        <v>31</v>
      </c>
      <c r="N65" s="4">
        <v>2</v>
      </c>
      <c r="O65" s="4">
        <v>63</v>
      </c>
      <c r="P65" s="4">
        <v>3</v>
      </c>
      <c r="Q65" s="6" t="s">
        <v>235</v>
      </c>
      <c r="R65" s="6" t="s">
        <v>236</v>
      </c>
      <c r="S65" s="6">
        <v>440.4</v>
      </c>
      <c r="T65" s="8">
        <f t="shared" si="3"/>
        <v>56.75257731958763</v>
      </c>
      <c r="U65" s="4" t="s">
        <v>152</v>
      </c>
    </row>
    <row r="66" spans="1:21" x14ac:dyDescent="0.25">
      <c r="A66" s="4" t="s">
        <v>124</v>
      </c>
      <c r="B66" s="4" t="s">
        <v>16</v>
      </c>
      <c r="C66" s="7">
        <v>41157</v>
      </c>
      <c r="D66" s="4" t="s">
        <v>126</v>
      </c>
      <c r="E66" s="4" t="s">
        <v>230</v>
      </c>
      <c r="F66" s="4" t="s">
        <v>229</v>
      </c>
      <c r="G66" s="4">
        <v>524</v>
      </c>
      <c r="H66" s="4">
        <v>732</v>
      </c>
      <c r="I66" s="4">
        <v>1343</v>
      </c>
      <c r="J66" s="9">
        <f t="shared" si="0"/>
        <v>12.099099099099099</v>
      </c>
      <c r="K66" s="8">
        <f t="shared" si="1"/>
        <v>6.1077182952182953</v>
      </c>
      <c r="L66" s="8">
        <f t="shared" si="2"/>
        <v>1.980952380952381</v>
      </c>
      <c r="M66" s="4">
        <v>30</v>
      </c>
      <c r="N66" s="4">
        <v>2</v>
      </c>
      <c r="O66" s="4">
        <v>69</v>
      </c>
      <c r="P66" s="4">
        <v>4</v>
      </c>
      <c r="Q66" s="6" t="s">
        <v>235</v>
      </c>
      <c r="R66" s="6" t="s">
        <v>234</v>
      </c>
      <c r="S66" s="6">
        <v>428.8</v>
      </c>
      <c r="T66" s="8">
        <f t="shared" si="3"/>
        <v>58.579234972677597</v>
      </c>
      <c r="U66" s="4" t="s">
        <v>125</v>
      </c>
    </row>
    <row r="67" spans="1:21" x14ac:dyDescent="0.25">
      <c r="A67" s="4" t="s">
        <v>157</v>
      </c>
      <c r="B67" s="4" t="s">
        <v>16</v>
      </c>
      <c r="C67" s="7">
        <v>41168</v>
      </c>
      <c r="D67" s="4" t="s">
        <v>126</v>
      </c>
      <c r="E67" s="4" t="s">
        <v>230</v>
      </c>
      <c r="F67" s="4" t="s">
        <v>229</v>
      </c>
      <c r="G67" s="4">
        <v>598</v>
      </c>
      <c r="H67" s="4">
        <v>828</v>
      </c>
      <c r="I67" s="4">
        <v>1485</v>
      </c>
      <c r="J67" s="9">
        <f t="shared" si="0"/>
        <v>13.378378378378379</v>
      </c>
      <c r="K67" s="8">
        <f t="shared" si="1"/>
        <v>6.1075205640423027</v>
      </c>
      <c r="L67" s="8">
        <f t="shared" si="2"/>
        <v>2.1904761904761907</v>
      </c>
      <c r="M67" s="4">
        <v>34</v>
      </c>
      <c r="N67" s="4">
        <v>3</v>
      </c>
      <c r="O67" s="4">
        <v>65</v>
      </c>
      <c r="P67" s="4">
        <v>3</v>
      </c>
      <c r="Q67" s="6" t="s">
        <v>235</v>
      </c>
      <c r="R67" s="6" t="s">
        <v>242</v>
      </c>
      <c r="S67" s="6">
        <v>481</v>
      </c>
      <c r="T67" s="8">
        <f t="shared" si="3"/>
        <v>58.091787439613526</v>
      </c>
      <c r="U67" s="4" t="s">
        <v>158</v>
      </c>
    </row>
    <row r="68" spans="1:21" x14ac:dyDescent="0.25">
      <c r="A68" s="4" t="s">
        <v>177</v>
      </c>
      <c r="B68" s="4" t="s">
        <v>95</v>
      </c>
      <c r="C68" s="7">
        <v>41173</v>
      </c>
      <c r="D68" s="4" t="s">
        <v>97</v>
      </c>
      <c r="E68" s="4" t="s">
        <v>230</v>
      </c>
      <c r="F68" s="4" t="s">
        <v>229</v>
      </c>
      <c r="G68" s="4">
        <v>560</v>
      </c>
      <c r="H68" s="4">
        <v>798</v>
      </c>
      <c r="I68" s="4">
        <v>1427</v>
      </c>
      <c r="J68" s="9">
        <f t="shared" ref="J68:J87" si="4">I68/111</f>
        <v>12.855855855855856</v>
      </c>
      <c r="K68" s="8">
        <f t="shared" ref="K68:K87" si="5">(J68/L68)</f>
        <v>5.6717011128775834</v>
      </c>
      <c r="L68" s="8">
        <f t="shared" ref="L68:L87" si="6">(H68-G68)/105</f>
        <v>2.2666666666666666</v>
      </c>
      <c r="M68" s="4">
        <v>31</v>
      </c>
      <c r="N68" s="4">
        <v>2</v>
      </c>
      <c r="O68" s="4">
        <v>68</v>
      </c>
      <c r="P68" s="4">
        <v>1</v>
      </c>
      <c r="Q68" s="6" t="s">
        <v>235</v>
      </c>
      <c r="R68" s="6" t="s">
        <v>234</v>
      </c>
      <c r="S68" s="6">
        <v>450.8</v>
      </c>
      <c r="T68" s="8">
        <f t="shared" ref="T68:T87" si="7">S68/H68*100</f>
        <v>56.491228070175438</v>
      </c>
      <c r="U68" s="4" t="s">
        <v>178</v>
      </c>
    </row>
    <row r="69" spans="1:21" x14ac:dyDescent="0.25">
      <c r="A69" s="4" t="s">
        <v>133</v>
      </c>
      <c r="B69" s="4" t="s">
        <v>16</v>
      </c>
      <c r="C69" s="7">
        <v>41164</v>
      </c>
      <c r="D69" s="4" t="s">
        <v>135</v>
      </c>
      <c r="E69" s="4" t="s">
        <v>230</v>
      </c>
      <c r="F69" s="4" t="s">
        <v>229</v>
      </c>
      <c r="G69" s="4">
        <v>546</v>
      </c>
      <c r="H69" s="4">
        <v>744</v>
      </c>
      <c r="I69" s="4">
        <v>1421</v>
      </c>
      <c r="J69" s="9">
        <f t="shared" si="4"/>
        <v>12.801801801801801</v>
      </c>
      <c r="K69" s="8">
        <f t="shared" si="5"/>
        <v>6.7888342888342885</v>
      </c>
      <c r="L69" s="8">
        <f t="shared" si="6"/>
        <v>1.8857142857142857</v>
      </c>
      <c r="M69" s="4">
        <v>27</v>
      </c>
      <c r="N69" s="4">
        <v>3</v>
      </c>
      <c r="O69" s="4">
        <v>69</v>
      </c>
      <c r="P69" s="4">
        <v>5</v>
      </c>
      <c r="Q69" s="6" t="s">
        <v>235</v>
      </c>
      <c r="R69" s="6" t="s">
        <v>242</v>
      </c>
      <c r="S69" s="6">
        <v>457.9</v>
      </c>
      <c r="T69" s="8">
        <f t="shared" si="7"/>
        <v>61.545698924731184</v>
      </c>
      <c r="U69" s="4" t="s">
        <v>134</v>
      </c>
    </row>
    <row r="70" spans="1:21" x14ac:dyDescent="0.25">
      <c r="A70" s="4" t="s">
        <v>172</v>
      </c>
      <c r="B70" s="4" t="s">
        <v>16</v>
      </c>
      <c r="C70" s="7">
        <v>41166</v>
      </c>
      <c r="D70" s="4" t="s">
        <v>93</v>
      </c>
      <c r="E70" s="4" t="s">
        <v>230</v>
      </c>
      <c r="F70" s="4" t="s">
        <v>229</v>
      </c>
      <c r="G70" s="4">
        <v>459</v>
      </c>
      <c r="H70" s="4">
        <v>650</v>
      </c>
      <c r="I70" s="4">
        <v>1296</v>
      </c>
      <c r="J70" s="9">
        <f t="shared" si="4"/>
        <v>11.675675675675675</v>
      </c>
      <c r="K70" s="8">
        <f t="shared" si="5"/>
        <v>6.4185651620206592</v>
      </c>
      <c r="L70" s="8">
        <f t="shared" si="6"/>
        <v>1.819047619047619</v>
      </c>
      <c r="M70" s="4">
        <v>27</v>
      </c>
      <c r="N70" s="4">
        <v>2</v>
      </c>
      <c r="O70" s="4">
        <v>66</v>
      </c>
      <c r="P70" s="4">
        <v>1</v>
      </c>
      <c r="Q70" s="6" t="s">
        <v>235</v>
      </c>
      <c r="R70" s="6" t="s">
        <v>238</v>
      </c>
      <c r="S70" s="6">
        <v>383.2</v>
      </c>
      <c r="T70" s="8">
        <f t="shared" si="7"/>
        <v>58.953846153846158</v>
      </c>
      <c r="U70" s="4" t="s">
        <v>173</v>
      </c>
    </row>
    <row r="71" spans="1:21" x14ac:dyDescent="0.25">
      <c r="A71" s="4" t="s">
        <v>165</v>
      </c>
      <c r="B71" s="4" t="s">
        <v>104</v>
      </c>
      <c r="C71" s="7">
        <v>41159</v>
      </c>
      <c r="D71" s="4" t="s">
        <v>106</v>
      </c>
      <c r="E71" s="4" t="s">
        <v>230</v>
      </c>
      <c r="F71" s="4" t="s">
        <v>229</v>
      </c>
      <c r="G71" s="4">
        <v>497</v>
      </c>
      <c r="H71" s="4">
        <v>712</v>
      </c>
      <c r="I71" s="4">
        <v>1408</v>
      </c>
      <c r="J71" s="9">
        <f t="shared" si="4"/>
        <v>12.684684684684685</v>
      </c>
      <c r="K71" s="8">
        <f t="shared" si="5"/>
        <v>6.1948460087994981</v>
      </c>
      <c r="L71" s="8">
        <f t="shared" si="6"/>
        <v>2.0476190476190474</v>
      </c>
      <c r="M71" s="4">
        <v>32</v>
      </c>
      <c r="N71" s="4">
        <v>2</v>
      </c>
      <c r="O71" s="4">
        <v>72</v>
      </c>
      <c r="P71" s="4">
        <v>3</v>
      </c>
      <c r="Q71" s="6" t="s">
        <v>235</v>
      </c>
      <c r="R71" s="6" t="s">
        <v>234</v>
      </c>
      <c r="S71" s="6">
        <v>420.4</v>
      </c>
      <c r="T71" s="8">
        <f t="shared" si="7"/>
        <v>59.044943820224717</v>
      </c>
      <c r="U71" s="4" t="s">
        <v>166</v>
      </c>
    </row>
    <row r="72" spans="1:21" x14ac:dyDescent="0.25">
      <c r="A72" s="4" t="s">
        <v>175</v>
      </c>
      <c r="B72" s="4" t="s">
        <v>16</v>
      </c>
      <c r="C72" s="7">
        <v>41177</v>
      </c>
      <c r="D72" s="4" t="s">
        <v>176</v>
      </c>
      <c r="E72" s="4" t="s">
        <v>230</v>
      </c>
      <c r="F72" s="4" t="s">
        <v>229</v>
      </c>
      <c r="G72" s="4">
        <v>447</v>
      </c>
      <c r="H72" s="4">
        <v>690</v>
      </c>
      <c r="I72" s="4">
        <v>1438</v>
      </c>
      <c r="J72" s="9">
        <f t="shared" si="4"/>
        <v>12.954954954954955</v>
      </c>
      <c r="K72" s="8">
        <f t="shared" si="5"/>
        <v>5.5978200422644866</v>
      </c>
      <c r="L72" s="8">
        <f t="shared" si="6"/>
        <v>2.3142857142857145</v>
      </c>
      <c r="M72" s="4">
        <v>27</v>
      </c>
      <c r="N72" s="4">
        <v>1.5</v>
      </c>
      <c r="O72" s="4">
        <v>55</v>
      </c>
      <c r="P72" s="4">
        <v>4</v>
      </c>
      <c r="Q72" s="6" t="s">
        <v>240</v>
      </c>
      <c r="R72" s="6" t="s">
        <v>234</v>
      </c>
      <c r="S72" s="6">
        <v>366.1</v>
      </c>
      <c r="T72" s="8">
        <f t="shared" si="7"/>
        <v>53.057971014492757</v>
      </c>
      <c r="U72" s="4" t="s">
        <v>173</v>
      </c>
    </row>
    <row r="73" spans="1:21" x14ac:dyDescent="0.25">
      <c r="A73" s="4" t="s">
        <v>94</v>
      </c>
      <c r="B73" s="4" t="s">
        <v>95</v>
      </c>
      <c r="C73" s="7">
        <v>41207</v>
      </c>
      <c r="D73" s="4" t="s">
        <v>97</v>
      </c>
      <c r="E73" s="4" t="s">
        <v>230</v>
      </c>
      <c r="F73" s="4" t="s">
        <v>229</v>
      </c>
      <c r="G73" s="4">
        <v>467</v>
      </c>
      <c r="H73" s="4">
        <v>726</v>
      </c>
      <c r="I73" s="4">
        <v>1413</v>
      </c>
      <c r="J73" s="9">
        <f t="shared" si="4"/>
        <v>12.72972972972973</v>
      </c>
      <c r="K73" s="8">
        <f t="shared" si="5"/>
        <v>5.1607012417823226</v>
      </c>
      <c r="L73" s="8">
        <f t="shared" si="6"/>
        <v>2.4666666666666668</v>
      </c>
      <c r="M73" s="4">
        <v>30</v>
      </c>
      <c r="N73" s="4">
        <v>2</v>
      </c>
      <c r="O73" s="4">
        <v>68</v>
      </c>
      <c r="P73" s="4">
        <v>1</v>
      </c>
      <c r="Q73" s="6" t="s">
        <v>231</v>
      </c>
      <c r="R73" s="6" t="s">
        <v>238</v>
      </c>
      <c r="S73" s="6">
        <v>415.3</v>
      </c>
      <c r="T73" s="8">
        <f t="shared" si="7"/>
        <v>57.203856749311299</v>
      </c>
      <c r="U73" s="4" t="s">
        <v>96</v>
      </c>
    </row>
    <row r="74" spans="1:21" x14ac:dyDescent="0.25">
      <c r="A74" s="4" t="s">
        <v>103</v>
      </c>
      <c r="B74" s="4" t="s">
        <v>104</v>
      </c>
      <c r="C74" s="7">
        <v>41210</v>
      </c>
      <c r="D74" s="4" t="s">
        <v>106</v>
      </c>
      <c r="E74" s="4" t="s">
        <v>230</v>
      </c>
      <c r="F74" s="4" t="s">
        <v>229</v>
      </c>
      <c r="G74" s="4">
        <v>405</v>
      </c>
      <c r="H74" s="4">
        <v>562</v>
      </c>
      <c r="I74" s="4">
        <v>1072</v>
      </c>
      <c r="J74" s="9">
        <f t="shared" si="4"/>
        <v>9.6576576576576585</v>
      </c>
      <c r="K74" s="8">
        <f t="shared" si="5"/>
        <v>6.4589430194525743</v>
      </c>
      <c r="L74" s="8">
        <f t="shared" si="6"/>
        <v>1.4952380952380953</v>
      </c>
      <c r="M74" s="4">
        <v>27</v>
      </c>
      <c r="N74" s="4">
        <v>1</v>
      </c>
      <c r="O74" s="4">
        <v>64</v>
      </c>
      <c r="P74" s="4">
        <v>1</v>
      </c>
      <c r="Q74" s="6" t="s">
        <v>241</v>
      </c>
      <c r="R74" s="6" t="s">
        <v>238</v>
      </c>
      <c r="S74" s="6">
        <v>352.4</v>
      </c>
      <c r="T74" s="8">
        <f t="shared" si="7"/>
        <v>62.704626334519567</v>
      </c>
      <c r="U74" s="4" t="s">
        <v>105</v>
      </c>
    </row>
    <row r="75" spans="1:21" x14ac:dyDescent="0.25">
      <c r="A75" s="4" t="s">
        <v>91</v>
      </c>
      <c r="B75" s="4" t="s">
        <v>16</v>
      </c>
      <c r="C75" s="7">
        <v>41168</v>
      </c>
      <c r="D75" s="4" t="s">
        <v>93</v>
      </c>
      <c r="E75" s="4" t="s">
        <v>230</v>
      </c>
      <c r="F75" s="4" t="s">
        <v>229</v>
      </c>
      <c r="G75" s="4">
        <v>572</v>
      </c>
      <c r="H75" s="4">
        <v>802</v>
      </c>
      <c r="I75" s="4">
        <v>1540</v>
      </c>
      <c r="J75" s="9">
        <f t="shared" si="4"/>
        <v>13.873873873873874</v>
      </c>
      <c r="K75" s="8">
        <f t="shared" si="5"/>
        <v>6.3337250293772032</v>
      </c>
      <c r="L75" s="8">
        <f t="shared" si="6"/>
        <v>2.1904761904761907</v>
      </c>
      <c r="M75" s="4">
        <v>31</v>
      </c>
      <c r="N75" s="4">
        <v>3</v>
      </c>
      <c r="O75" s="4">
        <v>77</v>
      </c>
      <c r="P75" s="4">
        <v>4</v>
      </c>
      <c r="Q75" s="6" t="s">
        <v>235</v>
      </c>
      <c r="R75" s="6" t="s">
        <v>242</v>
      </c>
      <c r="S75" s="6">
        <v>447.9</v>
      </c>
      <c r="T75" s="8">
        <f t="shared" si="7"/>
        <v>55.847880299251869</v>
      </c>
      <c r="U75" s="4" t="s">
        <v>92</v>
      </c>
    </row>
    <row r="76" spans="1:21" x14ac:dyDescent="0.25">
      <c r="A76" s="4" t="s">
        <v>83</v>
      </c>
      <c r="B76" s="4" t="s">
        <v>23</v>
      </c>
      <c r="C76" s="7">
        <v>41161</v>
      </c>
      <c r="D76" s="4" t="s">
        <v>79</v>
      </c>
      <c r="E76" s="4" t="s">
        <v>230</v>
      </c>
      <c r="F76" s="4" t="s">
        <v>229</v>
      </c>
      <c r="G76" s="4">
        <v>546</v>
      </c>
      <c r="H76" s="4">
        <v>740</v>
      </c>
      <c r="I76" s="4">
        <v>1427</v>
      </c>
      <c r="J76" s="9">
        <f t="shared" si="4"/>
        <v>12.855855855855856</v>
      </c>
      <c r="K76" s="8">
        <f t="shared" si="5"/>
        <v>6.958066313736416</v>
      </c>
      <c r="L76" s="8">
        <f t="shared" si="6"/>
        <v>1.8476190476190477</v>
      </c>
      <c r="M76" s="4">
        <v>32</v>
      </c>
      <c r="N76" s="4">
        <v>1.5</v>
      </c>
      <c r="O76" s="4">
        <v>67</v>
      </c>
      <c r="P76" s="4">
        <v>2</v>
      </c>
      <c r="Q76" s="6" t="s">
        <v>235</v>
      </c>
      <c r="R76" s="6" t="s">
        <v>236</v>
      </c>
      <c r="S76" s="6">
        <v>432.6</v>
      </c>
      <c r="T76" s="8">
        <f t="shared" si="7"/>
        <v>58.45945945945946</v>
      </c>
      <c r="U76" s="4" t="s">
        <v>84</v>
      </c>
    </row>
    <row r="77" spans="1:21" x14ac:dyDescent="0.25">
      <c r="A77" s="4" t="s">
        <v>174</v>
      </c>
      <c r="B77" s="4" t="s">
        <v>6</v>
      </c>
      <c r="C77" s="7">
        <v>41169</v>
      </c>
      <c r="D77" s="4" t="s">
        <v>8</v>
      </c>
      <c r="E77" s="4" t="s">
        <v>230</v>
      </c>
      <c r="F77" s="4" t="s">
        <v>229</v>
      </c>
      <c r="G77" s="4">
        <v>572</v>
      </c>
      <c r="H77" s="4">
        <v>790</v>
      </c>
      <c r="I77" s="4">
        <v>1636</v>
      </c>
      <c r="J77" s="9">
        <f t="shared" si="4"/>
        <v>14.738738738738739</v>
      </c>
      <c r="K77" s="8">
        <f t="shared" si="5"/>
        <v>7.0989337961815027</v>
      </c>
      <c r="L77" s="8">
        <f t="shared" si="6"/>
        <v>2.0761904761904764</v>
      </c>
      <c r="M77" s="4">
        <v>32</v>
      </c>
      <c r="N77" s="4">
        <v>2</v>
      </c>
      <c r="O77" s="4">
        <v>69</v>
      </c>
      <c r="P77" s="4">
        <v>2</v>
      </c>
      <c r="Q77" s="6" t="s">
        <v>231</v>
      </c>
      <c r="R77" s="6" t="s">
        <v>236</v>
      </c>
      <c r="S77" s="6">
        <v>436.1</v>
      </c>
      <c r="T77" s="8">
        <f t="shared" si="7"/>
        <v>55.202531645569621</v>
      </c>
      <c r="U77" s="4" t="s">
        <v>160</v>
      </c>
    </row>
    <row r="78" spans="1:21" x14ac:dyDescent="0.25">
      <c r="A78" s="4" t="s">
        <v>138</v>
      </c>
      <c r="B78" s="4" t="s">
        <v>6</v>
      </c>
      <c r="C78" s="7">
        <v>41177</v>
      </c>
      <c r="D78" s="4" t="s">
        <v>8</v>
      </c>
      <c r="E78" s="4" t="s">
        <v>230</v>
      </c>
      <c r="F78" s="4" t="s">
        <v>229</v>
      </c>
      <c r="G78" s="4">
        <v>528</v>
      </c>
      <c r="H78" s="4">
        <v>738</v>
      </c>
      <c r="I78" s="4">
        <v>1372</v>
      </c>
      <c r="J78" s="9">
        <f t="shared" si="4"/>
        <v>12.36036036036036</v>
      </c>
      <c r="K78" s="8">
        <f t="shared" si="5"/>
        <v>6.1801801801801801</v>
      </c>
      <c r="L78" s="8">
        <f t="shared" si="6"/>
        <v>2</v>
      </c>
      <c r="M78" s="4">
        <v>32</v>
      </c>
      <c r="N78" s="4">
        <v>2</v>
      </c>
      <c r="O78" s="4">
        <v>72</v>
      </c>
      <c r="P78" s="4">
        <v>2</v>
      </c>
      <c r="Q78" s="6" t="s">
        <v>235</v>
      </c>
      <c r="R78" s="6" t="s">
        <v>238</v>
      </c>
      <c r="S78" s="6">
        <v>426.1</v>
      </c>
      <c r="T78" s="8">
        <f t="shared" si="7"/>
        <v>57.737127371273708</v>
      </c>
      <c r="U78" s="4" t="s">
        <v>139</v>
      </c>
    </row>
    <row r="79" spans="1:21" x14ac:dyDescent="0.25">
      <c r="A79" s="4" t="s">
        <v>179</v>
      </c>
      <c r="B79" s="4" t="s">
        <v>23</v>
      </c>
      <c r="C79" s="7">
        <v>41196</v>
      </c>
      <c r="D79" s="4" t="s">
        <v>181</v>
      </c>
      <c r="E79" s="4" t="s">
        <v>230</v>
      </c>
      <c r="F79" s="4" t="s">
        <v>229</v>
      </c>
      <c r="G79" s="4">
        <v>499</v>
      </c>
      <c r="H79" s="4">
        <v>692</v>
      </c>
      <c r="I79" s="4">
        <v>1330</v>
      </c>
      <c r="J79" s="9">
        <f t="shared" si="4"/>
        <v>11.981981981981981</v>
      </c>
      <c r="K79" s="8">
        <f t="shared" si="5"/>
        <v>6.5186948606637722</v>
      </c>
      <c r="L79" s="8">
        <f t="shared" si="6"/>
        <v>1.838095238095238</v>
      </c>
      <c r="M79" s="4">
        <v>29</v>
      </c>
      <c r="N79" s="4">
        <v>2</v>
      </c>
      <c r="O79" s="4">
        <v>58</v>
      </c>
      <c r="P79" s="4">
        <v>3</v>
      </c>
      <c r="Q79" s="6" t="s">
        <v>240</v>
      </c>
      <c r="R79" s="6" t="s">
        <v>234</v>
      </c>
      <c r="S79" s="6">
        <v>399.1</v>
      </c>
      <c r="T79" s="8">
        <f t="shared" si="7"/>
        <v>57.673410404624278</v>
      </c>
      <c r="U79" s="4" t="s">
        <v>180</v>
      </c>
    </row>
    <row r="80" spans="1:21" x14ac:dyDescent="0.25">
      <c r="A80" s="4" t="s">
        <v>201</v>
      </c>
      <c r="B80" s="4" t="s">
        <v>23</v>
      </c>
      <c r="C80" s="7">
        <v>41179</v>
      </c>
      <c r="D80" s="4" t="s">
        <v>203</v>
      </c>
      <c r="E80" s="4" t="s">
        <v>230</v>
      </c>
      <c r="F80" s="4" t="s">
        <v>229</v>
      </c>
      <c r="G80" s="4">
        <v>570</v>
      </c>
      <c r="H80" s="4">
        <v>802</v>
      </c>
      <c r="I80" s="4">
        <v>1658</v>
      </c>
      <c r="J80" s="9">
        <f t="shared" si="4"/>
        <v>14.936936936936936</v>
      </c>
      <c r="K80" s="8">
        <f t="shared" si="5"/>
        <v>6.7602516309412852</v>
      </c>
      <c r="L80" s="8">
        <f t="shared" si="6"/>
        <v>2.2095238095238097</v>
      </c>
      <c r="M80" s="4">
        <v>32</v>
      </c>
      <c r="N80" s="4">
        <v>3</v>
      </c>
      <c r="O80" s="4">
        <v>66</v>
      </c>
      <c r="P80" s="4">
        <v>2</v>
      </c>
      <c r="Q80" s="6" t="s">
        <v>240</v>
      </c>
      <c r="R80" s="6" t="s">
        <v>236</v>
      </c>
      <c r="S80" s="6">
        <v>443</v>
      </c>
      <c r="T80" s="8">
        <f t="shared" si="7"/>
        <v>55.236907730673309</v>
      </c>
      <c r="U80" s="4" t="s">
        <v>202</v>
      </c>
    </row>
    <row r="81" spans="1:21" x14ac:dyDescent="0.25">
      <c r="A81" s="4" t="s">
        <v>77</v>
      </c>
      <c r="B81" s="4" t="s">
        <v>23</v>
      </c>
      <c r="C81" s="7">
        <v>41200</v>
      </c>
      <c r="D81" s="4" t="s">
        <v>79</v>
      </c>
      <c r="E81" s="4" t="s">
        <v>230</v>
      </c>
      <c r="F81" s="4" t="s">
        <v>229</v>
      </c>
      <c r="G81" s="4">
        <v>522</v>
      </c>
      <c r="H81" s="4">
        <v>718</v>
      </c>
      <c r="I81" s="4">
        <v>1289</v>
      </c>
      <c r="J81" s="9">
        <f t="shared" si="4"/>
        <v>11.612612612612613</v>
      </c>
      <c r="K81" s="8">
        <f t="shared" si="5"/>
        <v>6.2210424710424714</v>
      </c>
      <c r="L81" s="8">
        <f t="shared" si="6"/>
        <v>1.8666666666666667</v>
      </c>
      <c r="M81" s="4">
        <v>29</v>
      </c>
      <c r="N81" s="4">
        <v>2</v>
      </c>
      <c r="O81" s="4">
        <v>71</v>
      </c>
      <c r="P81" s="4">
        <v>3</v>
      </c>
      <c r="Q81" s="6" t="s">
        <v>235</v>
      </c>
      <c r="R81" s="6" t="s">
        <v>232</v>
      </c>
      <c r="S81" s="6">
        <v>424</v>
      </c>
      <c r="T81" s="8">
        <f t="shared" si="7"/>
        <v>59.052924791086348</v>
      </c>
      <c r="U81" s="4" t="s">
        <v>78</v>
      </c>
    </row>
    <row r="82" spans="1:21" x14ac:dyDescent="0.25">
      <c r="A82" s="4" t="s">
        <v>85</v>
      </c>
      <c r="B82" s="4" t="s">
        <v>16</v>
      </c>
      <c r="C82" s="7">
        <v>41201</v>
      </c>
      <c r="D82" s="4" t="s">
        <v>87</v>
      </c>
      <c r="E82" s="4" t="s">
        <v>230</v>
      </c>
      <c r="F82" s="4" t="s">
        <v>229</v>
      </c>
      <c r="G82" s="4">
        <v>447</v>
      </c>
      <c r="H82" s="4">
        <v>656</v>
      </c>
      <c r="I82" s="4">
        <v>1206</v>
      </c>
      <c r="J82" s="9">
        <f t="shared" si="4"/>
        <v>10.864864864864865</v>
      </c>
      <c r="K82" s="8">
        <f t="shared" si="5"/>
        <v>5.4584249321091427</v>
      </c>
      <c r="L82" s="8">
        <f t="shared" si="6"/>
        <v>1.9904761904761905</v>
      </c>
      <c r="M82" s="4">
        <v>27</v>
      </c>
      <c r="N82" s="4">
        <v>2</v>
      </c>
      <c r="O82" s="4">
        <v>65</v>
      </c>
      <c r="P82" s="4">
        <v>2</v>
      </c>
      <c r="Q82" s="6" t="s">
        <v>233</v>
      </c>
      <c r="R82" s="6" t="s">
        <v>236</v>
      </c>
      <c r="S82" s="6">
        <v>416.9</v>
      </c>
      <c r="T82" s="8">
        <f t="shared" si="7"/>
        <v>63.551829268292678</v>
      </c>
      <c r="U82" s="4" t="s">
        <v>86</v>
      </c>
    </row>
    <row r="83" spans="1:21" x14ac:dyDescent="0.25">
      <c r="A83" s="4" t="s">
        <v>88</v>
      </c>
      <c r="B83" s="4" t="s">
        <v>2</v>
      </c>
      <c r="C83" s="7">
        <v>41202</v>
      </c>
      <c r="D83" s="4" t="s">
        <v>90</v>
      </c>
      <c r="E83" s="4" t="s">
        <v>230</v>
      </c>
      <c r="F83" s="4" t="s">
        <v>229</v>
      </c>
      <c r="G83" s="4">
        <v>442</v>
      </c>
      <c r="H83" s="4">
        <v>618</v>
      </c>
      <c r="I83" s="4">
        <v>1243</v>
      </c>
      <c r="J83" s="9">
        <f t="shared" si="4"/>
        <v>11.198198198198199</v>
      </c>
      <c r="K83" s="8">
        <f t="shared" si="5"/>
        <v>6.6807432432432439</v>
      </c>
      <c r="L83" s="8">
        <f t="shared" si="6"/>
        <v>1.6761904761904762</v>
      </c>
      <c r="M83" s="4">
        <v>27</v>
      </c>
      <c r="N83" s="4">
        <v>1</v>
      </c>
      <c r="O83" s="4">
        <v>67</v>
      </c>
      <c r="P83" s="4">
        <v>1</v>
      </c>
      <c r="Q83" s="6" t="s">
        <v>235</v>
      </c>
      <c r="R83" s="6" t="s">
        <v>238</v>
      </c>
      <c r="S83" s="6">
        <v>386.1</v>
      </c>
      <c r="T83" s="8">
        <f t="shared" si="7"/>
        <v>62.475728155339802</v>
      </c>
      <c r="U83" s="4" t="s">
        <v>89</v>
      </c>
    </row>
    <row r="84" spans="1:21" x14ac:dyDescent="0.25">
      <c r="A84" s="4" t="s">
        <v>74</v>
      </c>
      <c r="B84" s="4" t="s">
        <v>16</v>
      </c>
      <c r="C84" s="7">
        <v>41194</v>
      </c>
      <c r="D84" s="4" t="s">
        <v>76</v>
      </c>
      <c r="E84" s="4" t="s">
        <v>230</v>
      </c>
      <c r="F84" s="4" t="s">
        <v>229</v>
      </c>
      <c r="G84" s="4">
        <v>568</v>
      </c>
      <c r="H84" s="4">
        <v>768</v>
      </c>
      <c r="I84" s="4">
        <v>1487</v>
      </c>
      <c r="J84" s="9">
        <f t="shared" si="4"/>
        <v>13.396396396396396</v>
      </c>
      <c r="K84" s="8">
        <f t="shared" si="5"/>
        <v>7.0331081081081086</v>
      </c>
      <c r="L84" s="8">
        <f t="shared" si="6"/>
        <v>1.9047619047619047</v>
      </c>
      <c r="M84" s="4">
        <v>32</v>
      </c>
      <c r="N84" s="4">
        <v>2</v>
      </c>
      <c r="O84" s="4">
        <v>71</v>
      </c>
      <c r="P84" s="4">
        <v>3</v>
      </c>
      <c r="Q84" s="6" t="s">
        <v>235</v>
      </c>
      <c r="R84" s="6" t="s">
        <v>242</v>
      </c>
      <c r="S84" s="6">
        <v>466.5</v>
      </c>
      <c r="T84" s="8">
        <f t="shared" si="7"/>
        <v>60.7421875</v>
      </c>
      <c r="U84" s="4" t="s">
        <v>75</v>
      </c>
    </row>
    <row r="85" spans="1:21" x14ac:dyDescent="0.25">
      <c r="A85" s="4" t="s">
        <v>167</v>
      </c>
      <c r="B85" s="4" t="s">
        <v>104</v>
      </c>
      <c r="C85" s="7">
        <v>41196</v>
      </c>
      <c r="D85" s="4" t="s">
        <v>169</v>
      </c>
      <c r="E85" s="4" t="s">
        <v>230</v>
      </c>
      <c r="F85" s="4" t="s">
        <v>229</v>
      </c>
      <c r="G85" s="4">
        <v>477</v>
      </c>
      <c r="H85" s="4">
        <v>660</v>
      </c>
      <c r="I85" s="4">
        <v>1289</v>
      </c>
      <c r="J85" s="9">
        <f t="shared" si="4"/>
        <v>11.612612612612613</v>
      </c>
      <c r="K85" s="8">
        <f t="shared" si="5"/>
        <v>6.6629744498596963</v>
      </c>
      <c r="L85" s="8">
        <f t="shared" si="6"/>
        <v>1.7428571428571429</v>
      </c>
      <c r="M85" s="4">
        <v>28</v>
      </c>
      <c r="N85" s="4">
        <v>1.5</v>
      </c>
      <c r="O85" s="4">
        <v>64</v>
      </c>
      <c r="P85" s="4">
        <v>3</v>
      </c>
      <c r="Q85" s="6" t="s">
        <v>235</v>
      </c>
      <c r="R85" s="6" t="s">
        <v>238</v>
      </c>
      <c r="S85" s="6">
        <v>400.8</v>
      </c>
      <c r="T85" s="8">
        <f t="shared" si="7"/>
        <v>60.727272727272727</v>
      </c>
      <c r="U85" s="4" t="s">
        <v>168</v>
      </c>
    </row>
    <row r="86" spans="1:21" x14ac:dyDescent="0.25">
      <c r="A86" s="4" t="s">
        <v>80</v>
      </c>
      <c r="B86" s="4" t="s">
        <v>16</v>
      </c>
      <c r="C86" s="7">
        <v>41197</v>
      </c>
      <c r="D86" s="4" t="s">
        <v>82</v>
      </c>
      <c r="E86" s="4" t="s">
        <v>230</v>
      </c>
      <c r="F86" s="4" t="s">
        <v>229</v>
      </c>
      <c r="G86" s="4">
        <v>558</v>
      </c>
      <c r="H86" s="4">
        <v>754</v>
      </c>
      <c r="I86" s="4">
        <v>1441</v>
      </c>
      <c r="J86" s="9">
        <f t="shared" si="4"/>
        <v>12.981981981981981</v>
      </c>
      <c r="K86" s="8">
        <f t="shared" si="5"/>
        <v>6.954633204633204</v>
      </c>
      <c r="L86" s="8">
        <f t="shared" si="6"/>
        <v>1.8666666666666667</v>
      </c>
      <c r="M86" s="4">
        <v>31</v>
      </c>
      <c r="N86" s="4">
        <v>2.5</v>
      </c>
      <c r="O86" s="4">
        <v>67</v>
      </c>
      <c r="P86" s="4">
        <v>1</v>
      </c>
      <c r="Q86" s="6" t="s">
        <v>231</v>
      </c>
      <c r="R86" s="6" t="s">
        <v>236</v>
      </c>
      <c r="S86" s="6">
        <v>429.8</v>
      </c>
      <c r="T86" s="8">
        <f t="shared" si="7"/>
        <v>57.002652519893907</v>
      </c>
      <c r="U86" s="4" t="s">
        <v>81</v>
      </c>
    </row>
    <row r="87" spans="1:21" x14ac:dyDescent="0.25">
      <c r="A87" s="4" t="s">
        <v>170</v>
      </c>
      <c r="B87" s="4" t="s">
        <v>104</v>
      </c>
      <c r="C87" s="7">
        <v>41199</v>
      </c>
      <c r="D87" s="4" t="s">
        <v>169</v>
      </c>
      <c r="E87" s="4" t="s">
        <v>230</v>
      </c>
      <c r="F87" s="4" t="s">
        <v>229</v>
      </c>
      <c r="G87" s="4">
        <v>348</v>
      </c>
      <c r="H87" s="4">
        <v>442</v>
      </c>
      <c r="I87" s="4">
        <v>741</v>
      </c>
      <c r="J87" s="9">
        <f t="shared" si="4"/>
        <v>6.6756756756756754</v>
      </c>
      <c r="K87" s="8">
        <f t="shared" si="5"/>
        <v>7.4568717653824033</v>
      </c>
      <c r="L87" s="8">
        <f t="shared" si="6"/>
        <v>0.89523809523809528</v>
      </c>
      <c r="M87" s="4">
        <v>27</v>
      </c>
      <c r="N87" s="4">
        <v>1</v>
      </c>
      <c r="O87" s="4">
        <v>57</v>
      </c>
      <c r="P87" s="4">
        <v>3</v>
      </c>
      <c r="Q87" s="6" t="s">
        <v>237</v>
      </c>
      <c r="R87" s="6" t="s">
        <v>245</v>
      </c>
      <c r="S87" s="6">
        <v>260.10000000000002</v>
      </c>
      <c r="T87" s="8">
        <f t="shared" si="7"/>
        <v>58.846153846153847</v>
      </c>
      <c r="U87" s="4" t="s">
        <v>171</v>
      </c>
    </row>
    <row r="88" spans="1:21" x14ac:dyDescent="0.25">
      <c r="K88" s="8"/>
      <c r="L88" s="8"/>
    </row>
  </sheetData>
  <sortState ref="A1:W87">
    <sortCondition ref="A1:A8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Stephen Conroy</cp:lastModifiedBy>
  <dcterms:created xsi:type="dcterms:W3CDTF">2014-03-10T16:13:30Z</dcterms:created>
  <dcterms:modified xsi:type="dcterms:W3CDTF">2014-08-05T10:20:49Z</dcterms:modified>
</cp:coreProperties>
</file>