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315" windowHeight="8505"/>
  </bookViews>
  <sheets>
    <sheet name="53_anis" sheetId="2" r:id="rId1"/>
  </sheets>
  <calcPr calcId="145621"/>
</workbook>
</file>

<file path=xl/calcChain.xml><?xml version="1.0" encoding="utf-8"?>
<calcChain xmlns="http://schemas.openxmlformats.org/spreadsheetml/2006/main">
  <c r="T4" i="2" l="1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3" i="2"/>
  <c r="K4" i="2" l="1"/>
  <c r="K5" i="2"/>
  <c r="K6" i="2"/>
  <c r="K7" i="2"/>
  <c r="K8" i="2"/>
  <c r="K9" i="2"/>
  <c r="K3" i="2"/>
  <c r="J4" i="2"/>
  <c r="J5" i="2"/>
  <c r="J6" i="2"/>
  <c r="J7" i="2"/>
  <c r="J8" i="2"/>
  <c r="J9" i="2"/>
  <c r="J3" i="2"/>
  <c r="L11" i="2"/>
  <c r="L12" i="2"/>
  <c r="L13" i="2"/>
  <c r="L14" i="2"/>
  <c r="L15" i="2"/>
  <c r="L3" i="2"/>
  <c r="L16" i="2"/>
  <c r="L17" i="2"/>
  <c r="L18" i="2"/>
  <c r="L19" i="2"/>
  <c r="L20" i="2"/>
  <c r="L4" i="2"/>
  <c r="L21" i="2"/>
  <c r="L5" i="2"/>
  <c r="L22" i="2"/>
  <c r="L23" i="2"/>
  <c r="L24" i="2"/>
  <c r="L25" i="2"/>
  <c r="L6" i="2"/>
  <c r="L26" i="2"/>
  <c r="L27" i="2"/>
  <c r="L28" i="2"/>
  <c r="L29" i="2"/>
  <c r="L30" i="2"/>
  <c r="L31" i="2"/>
  <c r="L32" i="2"/>
  <c r="L33" i="2"/>
  <c r="L34" i="2"/>
  <c r="L35" i="2"/>
  <c r="L36" i="2"/>
  <c r="L7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8" i="2"/>
  <c r="L9" i="2"/>
  <c r="L10" i="2"/>
</calcChain>
</file>

<file path=xl/sharedStrings.xml><?xml version="1.0" encoding="utf-8"?>
<sst xmlns="http://schemas.openxmlformats.org/spreadsheetml/2006/main" count="537" uniqueCount="135">
  <si>
    <t>SIRE</t>
  </si>
  <si>
    <t>BB</t>
  </si>
  <si>
    <t>FHZ</t>
  </si>
  <si>
    <t>LM</t>
  </si>
  <si>
    <t>ROX</t>
  </si>
  <si>
    <t>CH</t>
  </si>
  <si>
    <t>PAM</t>
  </si>
  <si>
    <t>AZL</t>
  </si>
  <si>
    <t>PTE</t>
  </si>
  <si>
    <t>FL22</t>
  </si>
  <si>
    <t>TKO</t>
  </si>
  <si>
    <t>AA</t>
  </si>
  <si>
    <t>CF85</t>
  </si>
  <si>
    <t>BBQ</t>
  </si>
  <si>
    <t>SI</t>
  </si>
  <si>
    <t>IE301072980563</t>
  </si>
  <si>
    <t>IE301072930567</t>
  </si>
  <si>
    <t>IE361194291006</t>
  </si>
  <si>
    <t>HKG</t>
  </si>
  <si>
    <t>IE361194221008</t>
  </si>
  <si>
    <t>IE331326940901</t>
  </si>
  <si>
    <t>IE331326950910</t>
  </si>
  <si>
    <t>S527</t>
  </si>
  <si>
    <t>IE221232670620</t>
  </si>
  <si>
    <t>IE361194231000</t>
  </si>
  <si>
    <t>IE331326910898</t>
  </si>
  <si>
    <t>IE331326970937</t>
  </si>
  <si>
    <t>CGG</t>
  </si>
  <si>
    <t>IE301416840502</t>
  </si>
  <si>
    <t>CUI</t>
  </si>
  <si>
    <t>IE301416880506</t>
  </si>
  <si>
    <t>RWB</t>
  </si>
  <si>
    <t>IE301072990564</t>
  </si>
  <si>
    <t>IE331326930900</t>
  </si>
  <si>
    <t>RBW</t>
  </si>
  <si>
    <t>IE221232690630</t>
  </si>
  <si>
    <t>IE301416850503</t>
  </si>
  <si>
    <t>LSC</t>
  </si>
  <si>
    <t>IE301416870513</t>
  </si>
  <si>
    <t>IE301416870505</t>
  </si>
  <si>
    <t>IE361194251010</t>
  </si>
  <si>
    <t>HE</t>
  </si>
  <si>
    <t>KHO</t>
  </si>
  <si>
    <t>IE221232650619</t>
  </si>
  <si>
    <t>OSI</t>
  </si>
  <si>
    <t>IE301416880514</t>
  </si>
  <si>
    <t>IE301072990572</t>
  </si>
  <si>
    <t>CF61</t>
  </si>
  <si>
    <t>IE361194251002</t>
  </si>
  <si>
    <t>IE361194280997</t>
  </si>
  <si>
    <t>IE361194211007</t>
  </si>
  <si>
    <t>IE182191430977</t>
  </si>
  <si>
    <t>CWI</t>
  </si>
  <si>
    <t>IE182191440986</t>
  </si>
  <si>
    <t>IE182191450987</t>
  </si>
  <si>
    <t>IE331326970904</t>
  </si>
  <si>
    <t>IE331326990906</t>
  </si>
  <si>
    <t>IE331326950927</t>
  </si>
  <si>
    <t>IE221232680613</t>
  </si>
  <si>
    <t>IE301072970570</t>
  </si>
  <si>
    <t>IE301072910573</t>
  </si>
  <si>
    <t>IE301416810508</t>
  </si>
  <si>
    <t>IE301416860512</t>
  </si>
  <si>
    <t>IE301416830518</t>
  </si>
  <si>
    <t>IE301416830501</t>
  </si>
  <si>
    <t>IE301416810516</t>
  </si>
  <si>
    <t>IE301072960561</t>
  </si>
  <si>
    <t>IE301072940568</t>
  </si>
  <si>
    <t>VVI</t>
  </si>
  <si>
    <t>IE361194231009</t>
  </si>
  <si>
    <t>IE361194261011</t>
  </si>
  <si>
    <t>IE361194221016</t>
  </si>
  <si>
    <t>IE331326970912</t>
  </si>
  <si>
    <t>IE331326950943</t>
  </si>
  <si>
    <t>RFC</t>
  </si>
  <si>
    <t>IE182191470980</t>
  </si>
  <si>
    <t>IE182191430985</t>
  </si>
  <si>
    <t>RHI</t>
  </si>
  <si>
    <t>IE331326910907</t>
  </si>
  <si>
    <t>IE331326930909</t>
  </si>
  <si>
    <t>IE331326920932</t>
  </si>
  <si>
    <t>IE221232620616</t>
  </si>
  <si>
    <t>IE221232640618</t>
  </si>
  <si>
    <t xml:space="preserve">Initial </t>
  </si>
  <si>
    <t>liveweight (kg)</t>
  </si>
  <si>
    <t>TAG</t>
  </si>
  <si>
    <t>Breed</t>
  </si>
  <si>
    <t>Date of birth</t>
  </si>
  <si>
    <t xml:space="preserve">Slaughter </t>
  </si>
  <si>
    <t>date</t>
  </si>
  <si>
    <t xml:space="preserve">Final </t>
  </si>
  <si>
    <t>Gender</t>
  </si>
  <si>
    <t>Steer</t>
  </si>
  <si>
    <t>Bull</t>
  </si>
  <si>
    <t>N/A</t>
  </si>
  <si>
    <t>Total  feed</t>
  </si>
  <si>
    <t>consumed (kg)</t>
  </si>
  <si>
    <t>Dry matter</t>
  </si>
  <si>
    <t xml:space="preserve">Feed conversion </t>
  </si>
  <si>
    <t xml:space="preserve"> intake (kg/day)</t>
  </si>
  <si>
    <t>efficiency (dmi/adg)</t>
  </si>
  <si>
    <t xml:space="preserve">Average daily </t>
  </si>
  <si>
    <t>gain (kg)</t>
  </si>
  <si>
    <t xml:space="preserve">Scrotal </t>
  </si>
  <si>
    <t xml:space="preserve">Pre-slaughter </t>
  </si>
  <si>
    <t xml:space="preserve">Pre-slaughter scanned </t>
  </si>
  <si>
    <t>Pre-slaughter intramuscular</t>
  </si>
  <si>
    <t>circumference (cm)</t>
  </si>
  <si>
    <t>scanned fat depth (mm)</t>
  </si>
  <si>
    <t>muscle depth (mm)</t>
  </si>
  <si>
    <t xml:space="preserve"> fat depth</t>
  </si>
  <si>
    <t xml:space="preserve">Carcass </t>
  </si>
  <si>
    <t xml:space="preserve">Carcass conformation </t>
  </si>
  <si>
    <t xml:space="preserve">Carcass fat </t>
  </si>
  <si>
    <t xml:space="preserve">Kill-out </t>
  </si>
  <si>
    <t>weight (kg)</t>
  </si>
  <si>
    <t>score (15 point scale)</t>
  </si>
  <si>
    <t>rate (%)</t>
  </si>
  <si>
    <t>R+</t>
  </si>
  <si>
    <t>4-</t>
  </si>
  <si>
    <t>U+</t>
  </si>
  <si>
    <t>3=</t>
  </si>
  <si>
    <t>U-</t>
  </si>
  <si>
    <t>4=</t>
  </si>
  <si>
    <t>U=</t>
  </si>
  <si>
    <t>3-</t>
  </si>
  <si>
    <t>R=</t>
  </si>
  <si>
    <t>3+</t>
  </si>
  <si>
    <t>E-</t>
  </si>
  <si>
    <t>2+</t>
  </si>
  <si>
    <t>R-</t>
  </si>
  <si>
    <t>2=</t>
  </si>
  <si>
    <t>4+</t>
  </si>
  <si>
    <t>O+</t>
  </si>
  <si>
    <t>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</si>
</sst>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U54" sqref="U54"/>
    </sheetView>
  </sheetViews>
  <sheetFormatPr defaultRowHeight="15" x14ac:dyDescent="0.25"/>
  <cols>
    <col min="1" max="1" width="14.7109375" style="3" bestFit="1" customWidth="1"/>
    <col min="2" max="2" width="6.28515625" style="3" bestFit="1" customWidth="1"/>
    <col min="3" max="3" width="12.140625" style="3" bestFit="1" customWidth="1"/>
    <col min="4" max="4" width="5.140625" style="3" bestFit="1" customWidth="1"/>
    <col min="5" max="5" width="7.7109375" style="3" bestFit="1" customWidth="1"/>
    <col min="6" max="6" width="10.7109375" style="3" bestFit="1" customWidth="1"/>
    <col min="7" max="8" width="14.42578125" style="3" bestFit="1" customWidth="1"/>
    <col min="9" max="9" width="14.140625" style="3" bestFit="1" customWidth="1"/>
    <col min="10" max="10" width="15" style="3" bestFit="1" customWidth="1"/>
    <col min="11" max="11" width="19.28515625" style="3" bestFit="1" customWidth="1"/>
    <col min="12" max="12" width="13.5703125" style="3" bestFit="1" customWidth="1"/>
    <col min="13" max="13" width="18.42578125" style="3" bestFit="1" customWidth="1"/>
    <col min="14" max="14" width="22.5703125" style="3" bestFit="1" customWidth="1"/>
    <col min="15" max="15" width="21.5703125" style="3" bestFit="1" customWidth="1"/>
    <col min="16" max="16" width="26.140625" style="3" bestFit="1" customWidth="1"/>
    <col min="17" max="17" width="11" style="3" bestFit="1" customWidth="1"/>
    <col min="18" max="18" width="20.5703125" style="3" bestFit="1" customWidth="1"/>
    <col min="19" max="19" width="19.85546875" style="3" bestFit="1" customWidth="1"/>
    <col min="20" max="20" width="8" style="3" bestFit="1" customWidth="1"/>
    <col min="21" max="16384" width="9.140625" style="3"/>
  </cols>
  <sheetData>
    <row r="1" spans="1:20" x14ac:dyDescent="0.25">
      <c r="A1" s="1" t="s">
        <v>85</v>
      </c>
      <c r="B1" s="2" t="s">
        <v>86</v>
      </c>
      <c r="C1" s="1" t="s">
        <v>87</v>
      </c>
      <c r="D1" s="2" t="s">
        <v>0</v>
      </c>
      <c r="E1" s="2" t="s">
        <v>91</v>
      </c>
      <c r="F1" s="2" t="s">
        <v>88</v>
      </c>
      <c r="G1" s="2" t="s">
        <v>83</v>
      </c>
      <c r="H1" s="1" t="s">
        <v>90</v>
      </c>
      <c r="I1" s="2" t="s">
        <v>95</v>
      </c>
      <c r="J1" s="1" t="s">
        <v>97</v>
      </c>
      <c r="K1" s="1" t="s">
        <v>98</v>
      </c>
      <c r="L1" s="1" t="s">
        <v>101</v>
      </c>
      <c r="M1" s="8" t="s">
        <v>103</v>
      </c>
      <c r="N1" s="8" t="s">
        <v>104</v>
      </c>
      <c r="O1" s="8" t="s">
        <v>105</v>
      </c>
      <c r="P1" s="8" t="s">
        <v>106</v>
      </c>
      <c r="Q1" s="9" t="s">
        <v>111</v>
      </c>
      <c r="R1" s="9" t="s">
        <v>112</v>
      </c>
      <c r="S1" s="9" t="s">
        <v>113</v>
      </c>
      <c r="T1" s="9" t="s">
        <v>114</v>
      </c>
    </row>
    <row r="2" spans="1:20" x14ac:dyDescent="0.25">
      <c r="F2" s="2" t="s">
        <v>89</v>
      </c>
      <c r="G2" s="1" t="s">
        <v>84</v>
      </c>
      <c r="H2" s="1" t="s">
        <v>84</v>
      </c>
      <c r="I2" s="1" t="s">
        <v>96</v>
      </c>
      <c r="J2" s="1" t="s">
        <v>99</v>
      </c>
      <c r="K2" s="1" t="s">
        <v>100</v>
      </c>
      <c r="L2" s="1" t="s">
        <v>102</v>
      </c>
      <c r="M2" s="8" t="s">
        <v>107</v>
      </c>
      <c r="N2" s="8" t="s">
        <v>108</v>
      </c>
      <c r="O2" s="8" t="s">
        <v>109</v>
      </c>
      <c r="P2" s="8" t="s">
        <v>110</v>
      </c>
      <c r="Q2" s="9" t="s">
        <v>115</v>
      </c>
      <c r="R2" s="9" t="s">
        <v>116</v>
      </c>
      <c r="S2" s="9" t="s">
        <v>116</v>
      </c>
      <c r="T2" s="9" t="s">
        <v>117</v>
      </c>
    </row>
    <row r="3" spans="1:20" x14ac:dyDescent="0.25">
      <c r="A3" s="3" t="s">
        <v>23</v>
      </c>
      <c r="B3" s="3" t="s">
        <v>3</v>
      </c>
      <c r="C3" s="4">
        <v>40872</v>
      </c>
      <c r="D3" s="3" t="s">
        <v>6</v>
      </c>
      <c r="E3" s="3" t="s">
        <v>93</v>
      </c>
      <c r="F3" s="4">
        <v>41583</v>
      </c>
      <c r="G3" s="3">
        <v>620</v>
      </c>
      <c r="H3" s="3">
        <v>810</v>
      </c>
      <c r="I3" s="3">
        <v>1070</v>
      </c>
      <c r="J3" s="6">
        <f t="shared" ref="J3:J9" si="0">I3/93</f>
        <v>11.505376344086022</v>
      </c>
      <c r="K3" s="6">
        <f>J3/L3</f>
        <v>5.6315789473684212</v>
      </c>
      <c r="L3" s="5">
        <f t="shared" ref="L3:L34" si="1">(H3-G3)/93</f>
        <v>2.043010752688172</v>
      </c>
      <c r="M3" s="3">
        <v>33</v>
      </c>
      <c r="N3" s="3">
        <v>2.5</v>
      </c>
      <c r="O3" s="3">
        <v>81</v>
      </c>
      <c r="P3" s="3">
        <v>5</v>
      </c>
      <c r="Q3" s="3">
        <v>482.6</v>
      </c>
      <c r="R3" s="3" t="s">
        <v>120</v>
      </c>
      <c r="S3" s="3" t="s">
        <v>127</v>
      </c>
      <c r="T3" s="6">
        <f>Q3/H3*100</f>
        <v>59.580246913580247</v>
      </c>
    </row>
    <row r="4" spans="1:20" x14ac:dyDescent="0.25">
      <c r="A4" s="3" t="s">
        <v>32</v>
      </c>
      <c r="B4" s="3" t="s">
        <v>3</v>
      </c>
      <c r="C4" s="4">
        <v>40864</v>
      </c>
      <c r="D4" s="3" t="s">
        <v>9</v>
      </c>
      <c r="E4" s="3" t="s">
        <v>93</v>
      </c>
      <c r="F4" s="4">
        <v>41583</v>
      </c>
      <c r="G4" s="3">
        <v>504</v>
      </c>
      <c r="H4" s="3">
        <v>698</v>
      </c>
      <c r="I4" s="3">
        <v>909</v>
      </c>
      <c r="J4" s="6">
        <f t="shared" si="0"/>
        <v>9.7741935483870961</v>
      </c>
      <c r="K4" s="6">
        <f t="shared" ref="K4:K9" si="2">J4/L4</f>
        <v>4.6855670103092786</v>
      </c>
      <c r="L4" s="5">
        <f t="shared" si="1"/>
        <v>2.086021505376344</v>
      </c>
      <c r="M4" s="3">
        <v>34</v>
      </c>
      <c r="N4" s="3">
        <v>2</v>
      </c>
      <c r="O4" s="3">
        <v>65</v>
      </c>
      <c r="P4" s="3">
        <v>2</v>
      </c>
      <c r="Q4" s="3">
        <v>422.4</v>
      </c>
      <c r="R4" s="3" t="s">
        <v>120</v>
      </c>
      <c r="S4" s="3" t="s">
        <v>127</v>
      </c>
      <c r="T4" s="6">
        <f t="shared" ref="T4:T55" si="3">Q4/H4*100</f>
        <v>60.515759312320917</v>
      </c>
    </row>
    <row r="5" spans="1:20" x14ac:dyDescent="0.25">
      <c r="A5" s="3" t="s">
        <v>35</v>
      </c>
      <c r="B5" s="3" t="s">
        <v>3</v>
      </c>
      <c r="C5" s="4">
        <v>40907</v>
      </c>
      <c r="D5" s="3" t="s">
        <v>6</v>
      </c>
      <c r="E5" s="3" t="s">
        <v>93</v>
      </c>
      <c r="F5" s="4">
        <v>41583</v>
      </c>
      <c r="G5" s="3">
        <v>552</v>
      </c>
      <c r="H5" s="3">
        <v>756</v>
      </c>
      <c r="I5" s="3">
        <v>972</v>
      </c>
      <c r="J5" s="6">
        <f t="shared" si="0"/>
        <v>10.451612903225806</v>
      </c>
      <c r="K5" s="6">
        <f t="shared" si="2"/>
        <v>4.7647058823529411</v>
      </c>
      <c r="L5" s="5">
        <f t="shared" si="1"/>
        <v>2.193548387096774</v>
      </c>
      <c r="M5" s="3">
        <v>32</v>
      </c>
      <c r="N5" s="3">
        <v>3.5</v>
      </c>
      <c r="O5" s="3">
        <v>82</v>
      </c>
      <c r="P5" s="3">
        <v>5</v>
      </c>
      <c r="Q5" s="3">
        <v>461</v>
      </c>
      <c r="R5" s="3" t="s">
        <v>120</v>
      </c>
      <c r="S5" s="3" t="s">
        <v>127</v>
      </c>
      <c r="T5" s="6">
        <f t="shared" si="3"/>
        <v>60.978835978835974</v>
      </c>
    </row>
    <row r="6" spans="1:20" x14ac:dyDescent="0.25">
      <c r="A6" s="3" t="s">
        <v>43</v>
      </c>
      <c r="B6" s="3" t="s">
        <v>5</v>
      </c>
      <c r="C6" s="4">
        <v>40872</v>
      </c>
      <c r="D6" s="3" t="s">
        <v>44</v>
      </c>
      <c r="E6" s="3" t="s">
        <v>93</v>
      </c>
      <c r="F6" s="4">
        <v>41583</v>
      </c>
      <c r="G6" s="3">
        <v>560</v>
      </c>
      <c r="H6" s="3">
        <v>700</v>
      </c>
      <c r="I6" s="3">
        <v>987</v>
      </c>
      <c r="J6" s="6">
        <f t="shared" si="0"/>
        <v>10.612903225806452</v>
      </c>
      <c r="K6" s="6">
        <f t="shared" si="2"/>
        <v>7.05</v>
      </c>
      <c r="L6" s="5">
        <f t="shared" si="1"/>
        <v>1.5053763440860215</v>
      </c>
      <c r="M6" s="3">
        <v>35</v>
      </c>
      <c r="N6" s="3">
        <v>2.5</v>
      </c>
      <c r="O6" s="3">
        <v>79</v>
      </c>
      <c r="P6" s="3">
        <v>3</v>
      </c>
      <c r="Q6" s="3">
        <v>421.4</v>
      </c>
      <c r="R6" s="3" t="s">
        <v>128</v>
      </c>
      <c r="S6" s="3" t="s">
        <v>129</v>
      </c>
      <c r="T6" s="6">
        <f t="shared" si="3"/>
        <v>60.199999999999996</v>
      </c>
    </row>
    <row r="7" spans="1:20" x14ac:dyDescent="0.25">
      <c r="A7" s="3" t="s">
        <v>58</v>
      </c>
      <c r="B7" s="3" t="s">
        <v>3</v>
      </c>
      <c r="C7" s="4">
        <v>40861</v>
      </c>
      <c r="D7" s="3" t="s">
        <v>52</v>
      </c>
      <c r="E7" s="3" t="s">
        <v>93</v>
      </c>
      <c r="F7" s="4">
        <v>41583</v>
      </c>
      <c r="G7" s="3">
        <v>530</v>
      </c>
      <c r="H7" s="3">
        <v>724</v>
      </c>
      <c r="I7" s="3">
        <v>973</v>
      </c>
      <c r="J7" s="6">
        <f t="shared" si="0"/>
        <v>10.46236559139785</v>
      </c>
      <c r="K7" s="6">
        <f t="shared" si="2"/>
        <v>5.015463917525774</v>
      </c>
      <c r="L7" s="5">
        <f t="shared" si="1"/>
        <v>2.086021505376344</v>
      </c>
      <c r="M7" s="3">
        <v>36</v>
      </c>
      <c r="N7" s="3">
        <v>2</v>
      </c>
      <c r="O7" s="3">
        <v>75</v>
      </c>
      <c r="P7" s="3">
        <v>3</v>
      </c>
      <c r="Q7" s="3">
        <v>427.7</v>
      </c>
      <c r="R7" s="3" t="s">
        <v>120</v>
      </c>
      <c r="S7" s="3" t="s">
        <v>121</v>
      </c>
      <c r="T7" s="6">
        <f t="shared" si="3"/>
        <v>59.074585635359114</v>
      </c>
    </row>
    <row r="8" spans="1:20" x14ac:dyDescent="0.25">
      <c r="A8" s="3" t="s">
        <v>81</v>
      </c>
      <c r="B8" s="3" t="s">
        <v>3</v>
      </c>
      <c r="C8" s="4">
        <v>40866</v>
      </c>
      <c r="D8" s="3" t="s">
        <v>6</v>
      </c>
      <c r="E8" s="3" t="s">
        <v>93</v>
      </c>
      <c r="F8" s="4">
        <v>41583</v>
      </c>
      <c r="G8" s="3">
        <v>528</v>
      </c>
      <c r="H8" s="3">
        <v>776</v>
      </c>
      <c r="I8" s="3">
        <v>1067</v>
      </c>
      <c r="J8" s="6">
        <f t="shared" si="0"/>
        <v>11.473118279569892</v>
      </c>
      <c r="K8" s="6">
        <f t="shared" si="2"/>
        <v>4.30241935483871</v>
      </c>
      <c r="L8" s="5">
        <f t="shared" si="1"/>
        <v>2.6666666666666665</v>
      </c>
      <c r="M8" s="3">
        <v>33</v>
      </c>
      <c r="N8" s="3">
        <v>3.5</v>
      </c>
      <c r="O8" s="3">
        <v>74</v>
      </c>
      <c r="P8" s="3">
        <v>4</v>
      </c>
      <c r="Q8" s="3">
        <v>437.5</v>
      </c>
      <c r="R8" s="3" t="s">
        <v>120</v>
      </c>
      <c r="S8" s="3" t="s">
        <v>127</v>
      </c>
      <c r="T8" s="6">
        <f t="shared" si="3"/>
        <v>56.378865979381445</v>
      </c>
    </row>
    <row r="9" spans="1:20" x14ac:dyDescent="0.25">
      <c r="A9" s="3" t="s">
        <v>82</v>
      </c>
      <c r="B9" s="3" t="s">
        <v>3</v>
      </c>
      <c r="C9" s="4">
        <v>40872</v>
      </c>
      <c r="D9" s="3" t="s">
        <v>52</v>
      </c>
      <c r="E9" s="3" t="s">
        <v>93</v>
      </c>
      <c r="F9" s="4">
        <v>41583</v>
      </c>
      <c r="G9" s="3">
        <v>558</v>
      </c>
      <c r="H9" s="3">
        <v>728</v>
      </c>
      <c r="I9" s="3">
        <v>1059</v>
      </c>
      <c r="J9" s="6">
        <f t="shared" si="0"/>
        <v>11.387096774193548</v>
      </c>
      <c r="K9" s="6">
        <f t="shared" si="2"/>
        <v>6.2294117647058824</v>
      </c>
      <c r="L9" s="5">
        <f t="shared" si="1"/>
        <v>1.8279569892473118</v>
      </c>
      <c r="M9" s="3">
        <v>35</v>
      </c>
      <c r="N9" s="3">
        <v>2.5</v>
      </c>
      <c r="O9" s="3">
        <v>85</v>
      </c>
      <c r="P9" s="3">
        <v>3</v>
      </c>
      <c r="Q9" s="3">
        <v>471.4</v>
      </c>
      <c r="R9" s="3" t="s">
        <v>128</v>
      </c>
      <c r="S9" s="3" t="s">
        <v>121</v>
      </c>
      <c r="T9" s="6">
        <f t="shared" si="3"/>
        <v>64.752747252747241</v>
      </c>
    </row>
    <row r="10" spans="1:20" x14ac:dyDescent="0.25">
      <c r="A10" s="3" t="s">
        <v>15</v>
      </c>
      <c r="B10" s="3" t="s">
        <v>1</v>
      </c>
      <c r="C10" s="4">
        <v>40862</v>
      </c>
      <c r="D10" s="3" t="s">
        <v>2</v>
      </c>
      <c r="E10" s="3" t="s">
        <v>92</v>
      </c>
      <c r="F10" s="4">
        <v>41583</v>
      </c>
      <c r="G10" s="3">
        <v>604</v>
      </c>
      <c r="H10" s="3">
        <v>722</v>
      </c>
      <c r="I10" s="7" t="s">
        <v>94</v>
      </c>
      <c r="J10" s="7" t="s">
        <v>94</v>
      </c>
      <c r="K10" s="7" t="s">
        <v>94</v>
      </c>
      <c r="L10" s="5">
        <f t="shared" si="1"/>
        <v>1.2688172043010753</v>
      </c>
      <c r="M10" s="7" t="s">
        <v>94</v>
      </c>
      <c r="N10" s="3">
        <v>3</v>
      </c>
      <c r="O10" s="3">
        <v>67</v>
      </c>
      <c r="P10" s="3">
        <v>4</v>
      </c>
      <c r="Q10" s="3">
        <v>415.7</v>
      </c>
      <c r="R10" s="3" t="s">
        <v>124</v>
      </c>
      <c r="S10" s="3" t="s">
        <v>125</v>
      </c>
      <c r="T10" s="6">
        <f t="shared" si="3"/>
        <v>57.576177285318551</v>
      </c>
    </row>
    <row r="11" spans="1:20" x14ac:dyDescent="0.25">
      <c r="A11" s="3" t="s">
        <v>16</v>
      </c>
      <c r="B11" s="3" t="s">
        <v>5</v>
      </c>
      <c r="C11" s="4">
        <v>40867</v>
      </c>
      <c r="D11" s="3" t="s">
        <v>8</v>
      </c>
      <c r="E11" s="3" t="s">
        <v>92</v>
      </c>
      <c r="F11" s="4">
        <v>41583</v>
      </c>
      <c r="G11" s="3">
        <v>542</v>
      </c>
      <c r="H11" s="3">
        <v>646</v>
      </c>
      <c r="I11" s="7" t="s">
        <v>94</v>
      </c>
      <c r="J11" s="7" t="s">
        <v>94</v>
      </c>
      <c r="K11" s="7" t="s">
        <v>94</v>
      </c>
      <c r="L11" s="5">
        <f t="shared" si="1"/>
        <v>1.118279569892473</v>
      </c>
      <c r="M11" s="7" t="s">
        <v>94</v>
      </c>
      <c r="N11" s="3">
        <v>3</v>
      </c>
      <c r="O11" s="3">
        <v>62</v>
      </c>
      <c r="P11" s="3">
        <v>6</v>
      </c>
      <c r="Q11" s="3">
        <v>362.6</v>
      </c>
      <c r="R11" s="3" t="s">
        <v>122</v>
      </c>
      <c r="S11" s="3" t="s">
        <v>127</v>
      </c>
      <c r="T11" s="6">
        <f t="shared" si="3"/>
        <v>56.130030959752332</v>
      </c>
    </row>
    <row r="12" spans="1:20" x14ac:dyDescent="0.25">
      <c r="A12" s="3" t="s">
        <v>17</v>
      </c>
      <c r="B12" s="3" t="s">
        <v>14</v>
      </c>
      <c r="C12" s="4">
        <v>40867</v>
      </c>
      <c r="D12" s="3" t="s">
        <v>18</v>
      </c>
      <c r="E12" s="3" t="s">
        <v>92</v>
      </c>
      <c r="F12" s="4">
        <v>41583</v>
      </c>
      <c r="G12" s="3">
        <v>618</v>
      </c>
      <c r="H12" s="3">
        <v>736</v>
      </c>
      <c r="I12" s="7" t="s">
        <v>94</v>
      </c>
      <c r="J12" s="7" t="s">
        <v>94</v>
      </c>
      <c r="K12" s="7" t="s">
        <v>94</v>
      </c>
      <c r="L12" s="5">
        <f t="shared" si="1"/>
        <v>1.2688172043010753</v>
      </c>
      <c r="M12" s="7" t="s">
        <v>94</v>
      </c>
      <c r="N12" s="3">
        <v>3.5</v>
      </c>
      <c r="O12" s="3">
        <v>75</v>
      </c>
      <c r="P12" s="3">
        <v>3</v>
      </c>
      <c r="Q12" s="3">
        <v>339.8</v>
      </c>
      <c r="R12" s="3" t="s">
        <v>122</v>
      </c>
      <c r="S12" s="3" t="s">
        <v>119</v>
      </c>
      <c r="T12" s="6">
        <f t="shared" si="3"/>
        <v>46.16847826086957</v>
      </c>
    </row>
    <row r="13" spans="1:20" x14ac:dyDescent="0.25">
      <c r="A13" s="3" t="s">
        <v>19</v>
      </c>
      <c r="B13" s="3" t="s">
        <v>5</v>
      </c>
      <c r="C13" s="4">
        <v>40891</v>
      </c>
      <c r="D13" s="3" t="s">
        <v>12</v>
      </c>
      <c r="E13" s="3" t="s">
        <v>92</v>
      </c>
      <c r="F13" s="4">
        <v>41583</v>
      </c>
      <c r="G13" s="3">
        <v>672</v>
      </c>
      <c r="H13" s="3">
        <v>744</v>
      </c>
      <c r="I13" s="7" t="s">
        <v>94</v>
      </c>
      <c r="J13" s="7" t="s">
        <v>94</v>
      </c>
      <c r="K13" s="7" t="s">
        <v>94</v>
      </c>
      <c r="L13" s="5">
        <f t="shared" si="1"/>
        <v>0.77419354838709675</v>
      </c>
      <c r="M13" s="7" t="s">
        <v>94</v>
      </c>
      <c r="N13" s="3">
        <v>4</v>
      </c>
      <c r="O13" s="3">
        <v>81</v>
      </c>
      <c r="P13" s="3">
        <v>6</v>
      </c>
      <c r="Q13" s="10">
        <v>417.3</v>
      </c>
      <c r="R13" s="10" t="s">
        <v>124</v>
      </c>
      <c r="S13" s="10" t="s">
        <v>119</v>
      </c>
      <c r="T13" s="6">
        <f t="shared" si="3"/>
        <v>56.088709677419359</v>
      </c>
    </row>
    <row r="14" spans="1:20" x14ac:dyDescent="0.25">
      <c r="A14" s="3" t="s">
        <v>20</v>
      </c>
      <c r="B14" s="3" t="s">
        <v>1</v>
      </c>
      <c r="C14" s="4">
        <v>40859</v>
      </c>
      <c r="D14" s="3" t="s">
        <v>13</v>
      </c>
      <c r="E14" s="3" t="s">
        <v>92</v>
      </c>
      <c r="F14" s="4">
        <v>41583</v>
      </c>
      <c r="G14" s="3">
        <v>624</v>
      </c>
      <c r="H14" s="3">
        <v>728</v>
      </c>
      <c r="I14" s="7" t="s">
        <v>94</v>
      </c>
      <c r="J14" s="7" t="s">
        <v>94</v>
      </c>
      <c r="K14" s="7" t="s">
        <v>94</v>
      </c>
      <c r="L14" s="5">
        <f t="shared" si="1"/>
        <v>1.118279569892473</v>
      </c>
      <c r="M14" s="7" t="s">
        <v>94</v>
      </c>
      <c r="N14" s="3">
        <v>2.5</v>
      </c>
      <c r="O14" s="3">
        <v>75</v>
      </c>
      <c r="P14" s="3">
        <v>5</v>
      </c>
      <c r="Q14" s="10">
        <v>430.4</v>
      </c>
      <c r="R14" s="10" t="s">
        <v>120</v>
      </c>
      <c r="S14" s="10" t="s">
        <v>121</v>
      </c>
      <c r="T14" s="6">
        <f t="shared" si="3"/>
        <v>59.120879120879124</v>
      </c>
    </row>
    <row r="15" spans="1:20" x14ac:dyDescent="0.25">
      <c r="A15" s="3" t="s">
        <v>21</v>
      </c>
      <c r="B15" s="3" t="s">
        <v>1</v>
      </c>
      <c r="C15" s="4">
        <v>40869</v>
      </c>
      <c r="D15" s="3" t="s">
        <v>22</v>
      </c>
      <c r="E15" s="3" t="s">
        <v>92</v>
      </c>
      <c r="F15" s="4">
        <v>41583</v>
      </c>
      <c r="G15" s="3">
        <v>544</v>
      </c>
      <c r="H15" s="3">
        <v>656</v>
      </c>
      <c r="I15" s="7" t="s">
        <v>94</v>
      </c>
      <c r="J15" s="7" t="s">
        <v>94</v>
      </c>
      <c r="K15" s="7" t="s">
        <v>94</v>
      </c>
      <c r="L15" s="5">
        <f t="shared" si="1"/>
        <v>1.2043010752688172</v>
      </c>
      <c r="M15" s="7" t="s">
        <v>94</v>
      </c>
      <c r="N15" s="3">
        <v>2.5</v>
      </c>
      <c r="O15" s="3">
        <v>65</v>
      </c>
      <c r="P15" s="3">
        <v>6</v>
      </c>
      <c r="Q15" s="10">
        <v>376.3</v>
      </c>
      <c r="R15" s="10" t="s">
        <v>120</v>
      </c>
      <c r="S15" s="10" t="s">
        <v>125</v>
      </c>
      <c r="T15" s="6">
        <f t="shared" si="3"/>
        <v>57.362804878048777</v>
      </c>
    </row>
    <row r="16" spans="1:20" x14ac:dyDescent="0.25">
      <c r="A16" s="3" t="s">
        <v>24</v>
      </c>
      <c r="B16" s="3" t="s">
        <v>5</v>
      </c>
      <c r="C16" s="4">
        <v>40863</v>
      </c>
      <c r="D16" s="3" t="s">
        <v>12</v>
      </c>
      <c r="E16" s="3" t="s">
        <v>92</v>
      </c>
      <c r="F16" s="4">
        <v>41583</v>
      </c>
      <c r="G16" s="3">
        <v>706</v>
      </c>
      <c r="H16" s="3">
        <v>794</v>
      </c>
      <c r="I16" s="7" t="s">
        <v>94</v>
      </c>
      <c r="J16" s="7" t="s">
        <v>94</v>
      </c>
      <c r="K16" s="7" t="s">
        <v>94</v>
      </c>
      <c r="L16" s="5">
        <f t="shared" si="1"/>
        <v>0.94623655913978499</v>
      </c>
      <c r="M16" s="7" t="s">
        <v>94</v>
      </c>
      <c r="N16" s="3">
        <v>2.5</v>
      </c>
      <c r="O16" s="3">
        <v>77</v>
      </c>
      <c r="P16" s="3">
        <v>4</v>
      </c>
      <c r="Q16" s="10">
        <v>442</v>
      </c>
      <c r="R16" s="10" t="s">
        <v>124</v>
      </c>
      <c r="S16" s="10" t="s">
        <v>125</v>
      </c>
      <c r="T16" s="6">
        <f t="shared" si="3"/>
        <v>55.667506297229217</v>
      </c>
    </row>
    <row r="17" spans="1:20" x14ac:dyDescent="0.25">
      <c r="A17" s="3" t="s">
        <v>25</v>
      </c>
      <c r="B17" s="3" t="s">
        <v>1</v>
      </c>
      <c r="C17" s="4">
        <v>40855</v>
      </c>
      <c r="D17" s="3" t="s">
        <v>13</v>
      </c>
      <c r="E17" s="3" t="s">
        <v>92</v>
      </c>
      <c r="F17" s="4">
        <v>41583</v>
      </c>
      <c r="G17" s="3">
        <v>628</v>
      </c>
      <c r="H17" s="3">
        <v>724</v>
      </c>
      <c r="I17" s="7" t="s">
        <v>94</v>
      </c>
      <c r="J17" s="7" t="s">
        <v>94</v>
      </c>
      <c r="K17" s="7" t="s">
        <v>94</v>
      </c>
      <c r="L17" s="5">
        <f t="shared" si="1"/>
        <v>1.032258064516129</v>
      </c>
      <c r="M17" s="7" t="s">
        <v>94</v>
      </c>
      <c r="N17" s="3">
        <v>4</v>
      </c>
      <c r="O17" s="3">
        <v>75</v>
      </c>
      <c r="P17" s="3">
        <v>5</v>
      </c>
      <c r="Q17" s="10">
        <v>407.9</v>
      </c>
      <c r="R17" s="10" t="s">
        <v>122</v>
      </c>
      <c r="S17" s="10" t="s">
        <v>123</v>
      </c>
      <c r="T17" s="6">
        <f t="shared" si="3"/>
        <v>56.339779005524861</v>
      </c>
    </row>
    <row r="18" spans="1:20" x14ac:dyDescent="0.25">
      <c r="A18" s="3" t="s">
        <v>26</v>
      </c>
      <c r="B18" s="3" t="s">
        <v>1</v>
      </c>
      <c r="C18" s="4">
        <v>40908</v>
      </c>
      <c r="D18" s="3" t="s">
        <v>27</v>
      </c>
      <c r="E18" s="3" t="s">
        <v>92</v>
      </c>
      <c r="F18" s="4">
        <v>41583</v>
      </c>
      <c r="G18" s="3">
        <v>606</v>
      </c>
      <c r="H18" s="3">
        <v>730</v>
      </c>
      <c r="I18" s="7" t="s">
        <v>94</v>
      </c>
      <c r="J18" s="7" t="s">
        <v>94</v>
      </c>
      <c r="K18" s="7" t="s">
        <v>94</v>
      </c>
      <c r="L18" s="5">
        <f t="shared" si="1"/>
        <v>1.3333333333333333</v>
      </c>
      <c r="M18" s="7" t="s">
        <v>94</v>
      </c>
      <c r="N18" s="3">
        <v>3.5</v>
      </c>
      <c r="O18" s="3">
        <v>68</v>
      </c>
      <c r="P18" s="3">
        <v>3</v>
      </c>
      <c r="Q18" s="3">
        <v>418.7</v>
      </c>
      <c r="R18" s="3" t="s">
        <v>122</v>
      </c>
      <c r="S18" s="3" t="s">
        <v>127</v>
      </c>
      <c r="T18" s="6">
        <f t="shared" si="3"/>
        <v>57.356164383561648</v>
      </c>
    </row>
    <row r="19" spans="1:20" x14ac:dyDescent="0.25">
      <c r="A19" s="3" t="s">
        <v>28</v>
      </c>
      <c r="B19" s="3" t="s">
        <v>11</v>
      </c>
      <c r="C19" s="4">
        <v>40858</v>
      </c>
      <c r="D19" s="3" t="s">
        <v>29</v>
      </c>
      <c r="E19" s="3" t="s">
        <v>92</v>
      </c>
      <c r="F19" s="4">
        <v>41583</v>
      </c>
      <c r="G19" s="3">
        <v>552</v>
      </c>
      <c r="H19" s="3">
        <v>702</v>
      </c>
      <c r="I19" s="7" t="s">
        <v>94</v>
      </c>
      <c r="J19" s="7" t="s">
        <v>94</v>
      </c>
      <c r="K19" s="7" t="s">
        <v>94</v>
      </c>
      <c r="L19" s="5">
        <f t="shared" si="1"/>
        <v>1.6129032258064515</v>
      </c>
      <c r="M19" s="7" t="s">
        <v>94</v>
      </c>
      <c r="N19" s="3">
        <v>3</v>
      </c>
      <c r="O19" s="3">
        <v>64</v>
      </c>
      <c r="P19" s="3">
        <v>3</v>
      </c>
      <c r="Q19" s="3">
        <v>358.9</v>
      </c>
      <c r="R19" s="3" t="s">
        <v>130</v>
      </c>
      <c r="S19" s="3" t="s">
        <v>132</v>
      </c>
      <c r="T19" s="6">
        <f t="shared" si="3"/>
        <v>51.125356125356127</v>
      </c>
    </row>
    <row r="20" spans="1:20" x14ac:dyDescent="0.25">
      <c r="A20" s="3" t="s">
        <v>30</v>
      </c>
      <c r="B20" s="3" t="s">
        <v>11</v>
      </c>
      <c r="C20" s="4">
        <v>40863</v>
      </c>
      <c r="D20" s="3" t="s">
        <v>31</v>
      </c>
      <c r="E20" s="3" t="s">
        <v>92</v>
      </c>
      <c r="F20" s="4">
        <v>41583</v>
      </c>
      <c r="G20" s="3">
        <v>576</v>
      </c>
      <c r="H20" s="3">
        <v>740</v>
      </c>
      <c r="I20" s="7" t="s">
        <v>94</v>
      </c>
      <c r="J20" s="7" t="s">
        <v>94</v>
      </c>
      <c r="K20" s="7" t="s">
        <v>94</v>
      </c>
      <c r="L20" s="5">
        <f t="shared" si="1"/>
        <v>1.7634408602150538</v>
      </c>
      <c r="M20" s="7" t="s">
        <v>94</v>
      </c>
      <c r="N20" s="3">
        <v>3.5</v>
      </c>
      <c r="O20" s="3">
        <v>65</v>
      </c>
      <c r="P20" s="3">
        <v>3</v>
      </c>
      <c r="Q20" s="3">
        <v>385.3</v>
      </c>
      <c r="R20" s="3" t="s">
        <v>118</v>
      </c>
      <c r="S20" s="3" t="s">
        <v>127</v>
      </c>
      <c r="T20" s="6">
        <f t="shared" si="3"/>
        <v>52.067567567567572</v>
      </c>
    </row>
    <row r="21" spans="1:20" x14ac:dyDescent="0.25">
      <c r="A21" s="3" t="s">
        <v>33</v>
      </c>
      <c r="B21" s="3" t="s">
        <v>1</v>
      </c>
      <c r="C21" s="4">
        <v>40856</v>
      </c>
      <c r="D21" s="3" t="s">
        <v>34</v>
      </c>
      <c r="E21" s="3" t="s">
        <v>92</v>
      </c>
      <c r="F21" s="4">
        <v>41583</v>
      </c>
      <c r="G21" s="3">
        <v>604</v>
      </c>
      <c r="H21" s="3">
        <v>606</v>
      </c>
      <c r="I21" s="7" t="s">
        <v>94</v>
      </c>
      <c r="J21" s="7" t="s">
        <v>94</v>
      </c>
      <c r="K21" s="7" t="s">
        <v>94</v>
      </c>
      <c r="L21" s="5">
        <f t="shared" si="1"/>
        <v>2.1505376344086023E-2</v>
      </c>
      <c r="M21" s="7" t="s">
        <v>94</v>
      </c>
      <c r="Q21" s="3">
        <v>361</v>
      </c>
      <c r="R21" s="3" t="s">
        <v>130</v>
      </c>
      <c r="S21" s="3" t="s">
        <v>121</v>
      </c>
      <c r="T21" s="6">
        <f t="shared" si="3"/>
        <v>59.570957095709574</v>
      </c>
    </row>
    <row r="22" spans="1:20" x14ac:dyDescent="0.25">
      <c r="A22" s="3" t="s">
        <v>36</v>
      </c>
      <c r="B22" s="3" t="s">
        <v>11</v>
      </c>
      <c r="C22" s="4">
        <v>40858</v>
      </c>
      <c r="D22" s="3" t="s">
        <v>37</v>
      </c>
      <c r="E22" s="3" t="s">
        <v>92</v>
      </c>
      <c r="F22" s="4">
        <v>41583</v>
      </c>
      <c r="G22" s="3">
        <v>444</v>
      </c>
      <c r="H22" s="3">
        <v>578</v>
      </c>
      <c r="I22" s="7" t="s">
        <v>94</v>
      </c>
      <c r="J22" s="7" t="s">
        <v>94</v>
      </c>
      <c r="K22" s="7" t="s">
        <v>94</v>
      </c>
      <c r="L22" s="5">
        <f t="shared" si="1"/>
        <v>1.4408602150537635</v>
      </c>
      <c r="M22" s="7" t="s">
        <v>94</v>
      </c>
      <c r="N22" s="3">
        <v>5</v>
      </c>
      <c r="O22" s="3">
        <v>63</v>
      </c>
      <c r="P22" s="3">
        <v>4</v>
      </c>
      <c r="Q22" s="3">
        <v>301.60000000000002</v>
      </c>
      <c r="R22" s="3" t="s">
        <v>130</v>
      </c>
      <c r="S22" s="3" t="s">
        <v>132</v>
      </c>
      <c r="T22" s="6">
        <f t="shared" si="3"/>
        <v>52.179930795847753</v>
      </c>
    </row>
    <row r="23" spans="1:20" x14ac:dyDescent="0.25">
      <c r="A23" s="3" t="s">
        <v>38</v>
      </c>
      <c r="B23" s="3" t="s">
        <v>11</v>
      </c>
      <c r="C23" s="4">
        <v>40890</v>
      </c>
      <c r="D23" s="3" t="s">
        <v>31</v>
      </c>
      <c r="E23" s="3" t="s">
        <v>92</v>
      </c>
      <c r="F23" s="4">
        <v>41583</v>
      </c>
      <c r="G23" s="3">
        <v>498</v>
      </c>
      <c r="H23" s="3">
        <v>696</v>
      </c>
      <c r="I23" s="7" t="s">
        <v>94</v>
      </c>
      <c r="J23" s="7" t="s">
        <v>94</v>
      </c>
      <c r="K23" s="7" t="s">
        <v>94</v>
      </c>
      <c r="L23" s="5">
        <f t="shared" si="1"/>
        <v>2.129032258064516</v>
      </c>
      <c r="M23" s="7" t="s">
        <v>94</v>
      </c>
      <c r="N23" s="3">
        <v>3.5</v>
      </c>
      <c r="O23" s="3">
        <v>60</v>
      </c>
      <c r="P23" s="3">
        <v>6</v>
      </c>
      <c r="Q23" s="3">
        <v>354.4</v>
      </c>
      <c r="R23" s="3" t="s">
        <v>126</v>
      </c>
      <c r="S23" s="3" t="s">
        <v>119</v>
      </c>
      <c r="T23" s="6">
        <f t="shared" si="3"/>
        <v>50.919540229885051</v>
      </c>
    </row>
    <row r="24" spans="1:20" x14ac:dyDescent="0.25">
      <c r="A24" s="3" t="s">
        <v>39</v>
      </c>
      <c r="B24" s="3" t="s">
        <v>11</v>
      </c>
      <c r="C24" s="4">
        <v>40862</v>
      </c>
      <c r="D24" s="3" t="s">
        <v>31</v>
      </c>
      <c r="E24" s="3" t="s">
        <v>92</v>
      </c>
      <c r="F24" s="4">
        <v>41583</v>
      </c>
      <c r="G24" s="3">
        <v>492</v>
      </c>
      <c r="H24" s="3">
        <v>644</v>
      </c>
      <c r="I24" s="7" t="s">
        <v>94</v>
      </c>
      <c r="J24" s="7" t="s">
        <v>94</v>
      </c>
      <c r="K24" s="7" t="s">
        <v>94</v>
      </c>
      <c r="L24" s="5">
        <f t="shared" si="1"/>
        <v>1.6344086021505377</v>
      </c>
      <c r="M24" s="7" t="s">
        <v>94</v>
      </c>
      <c r="N24" s="3">
        <v>3</v>
      </c>
      <c r="O24" s="3">
        <v>57</v>
      </c>
      <c r="P24" s="3">
        <v>4</v>
      </c>
      <c r="Q24" s="3">
        <v>336.5</v>
      </c>
      <c r="R24" s="3" t="s">
        <v>133</v>
      </c>
      <c r="S24" s="3" t="s">
        <v>119</v>
      </c>
      <c r="T24" s="6">
        <f t="shared" si="3"/>
        <v>52.251552795031053</v>
      </c>
    </row>
    <row r="25" spans="1:20" x14ac:dyDescent="0.25">
      <c r="A25" s="3" t="s">
        <v>40</v>
      </c>
      <c r="B25" s="3" t="s">
        <v>41</v>
      </c>
      <c r="C25" s="4">
        <v>40893</v>
      </c>
      <c r="D25" s="3" t="s">
        <v>42</v>
      </c>
      <c r="E25" s="3" t="s">
        <v>92</v>
      </c>
      <c r="F25" s="4">
        <v>41583</v>
      </c>
      <c r="G25" s="3">
        <v>574</v>
      </c>
      <c r="H25" s="3">
        <v>644</v>
      </c>
      <c r="I25" s="7" t="s">
        <v>94</v>
      </c>
      <c r="J25" s="7" t="s">
        <v>94</v>
      </c>
      <c r="K25" s="7" t="s">
        <v>94</v>
      </c>
      <c r="L25" s="5">
        <f t="shared" si="1"/>
        <v>0.75268817204301075</v>
      </c>
      <c r="M25" s="7" t="s">
        <v>94</v>
      </c>
      <c r="N25" s="3">
        <v>6.5</v>
      </c>
      <c r="O25" s="3">
        <v>67</v>
      </c>
      <c r="P25" s="3">
        <v>6</v>
      </c>
      <c r="Q25" s="3">
        <v>334.8</v>
      </c>
      <c r="R25" s="3" t="s">
        <v>130</v>
      </c>
      <c r="S25" s="3" t="s">
        <v>132</v>
      </c>
      <c r="T25" s="6">
        <f t="shared" si="3"/>
        <v>51.987577639751557</v>
      </c>
    </row>
    <row r="26" spans="1:20" x14ac:dyDescent="0.25">
      <c r="A26" s="3" t="s">
        <v>45</v>
      </c>
      <c r="B26" s="3" t="s">
        <v>11</v>
      </c>
      <c r="C26" s="4">
        <v>40893</v>
      </c>
      <c r="D26" s="3" t="s">
        <v>31</v>
      </c>
      <c r="E26" s="3" t="s">
        <v>92</v>
      </c>
      <c r="F26" s="4">
        <v>41583</v>
      </c>
      <c r="G26" s="3">
        <v>474</v>
      </c>
      <c r="H26" s="3">
        <v>624</v>
      </c>
      <c r="I26" s="7" t="s">
        <v>94</v>
      </c>
      <c r="J26" s="7" t="s">
        <v>94</v>
      </c>
      <c r="K26" s="7" t="s">
        <v>94</v>
      </c>
      <c r="L26" s="5">
        <f t="shared" si="1"/>
        <v>1.6129032258064515</v>
      </c>
      <c r="M26" s="7" t="s">
        <v>94</v>
      </c>
      <c r="N26" s="3">
        <v>2</v>
      </c>
      <c r="O26" s="3">
        <v>57</v>
      </c>
      <c r="P26" s="3">
        <v>6</v>
      </c>
      <c r="Q26" s="3">
        <v>320.5</v>
      </c>
      <c r="R26" s="3" t="s">
        <v>133</v>
      </c>
      <c r="S26" s="3" t="s">
        <v>132</v>
      </c>
      <c r="T26" s="6">
        <f t="shared" si="3"/>
        <v>51.362179487179482</v>
      </c>
    </row>
    <row r="27" spans="1:20" x14ac:dyDescent="0.25">
      <c r="A27" s="3" t="s">
        <v>46</v>
      </c>
      <c r="B27" s="3" t="s">
        <v>5</v>
      </c>
      <c r="C27" s="4">
        <v>40904</v>
      </c>
      <c r="D27" s="3" t="s">
        <v>47</v>
      </c>
      <c r="E27" s="3" t="s">
        <v>92</v>
      </c>
      <c r="F27" s="4">
        <v>41583</v>
      </c>
      <c r="G27" s="3">
        <v>499</v>
      </c>
      <c r="H27" s="3">
        <v>640</v>
      </c>
      <c r="I27" s="7" t="s">
        <v>94</v>
      </c>
      <c r="J27" s="7" t="s">
        <v>94</v>
      </c>
      <c r="K27" s="7" t="s">
        <v>94</v>
      </c>
      <c r="L27" s="5">
        <f t="shared" si="1"/>
        <v>1.5161290322580645</v>
      </c>
      <c r="M27" s="7" t="s">
        <v>94</v>
      </c>
      <c r="N27" s="3">
        <v>2.5</v>
      </c>
      <c r="O27" s="3">
        <v>70</v>
      </c>
      <c r="P27" s="3">
        <v>4</v>
      </c>
      <c r="Q27" s="3">
        <v>355.4</v>
      </c>
      <c r="R27" s="3" t="s">
        <v>124</v>
      </c>
      <c r="S27" s="3" t="s">
        <v>121</v>
      </c>
      <c r="T27" s="6">
        <f t="shared" si="3"/>
        <v>55.53125</v>
      </c>
    </row>
    <row r="28" spans="1:20" x14ac:dyDescent="0.25">
      <c r="A28" s="3" t="s">
        <v>48</v>
      </c>
      <c r="B28" s="3" t="s">
        <v>5</v>
      </c>
      <c r="C28" s="4">
        <v>40864</v>
      </c>
      <c r="D28" s="3" t="s">
        <v>12</v>
      </c>
      <c r="E28" s="3" t="s">
        <v>92</v>
      </c>
      <c r="F28" s="4">
        <v>41583</v>
      </c>
      <c r="G28" s="3">
        <v>644</v>
      </c>
      <c r="H28" s="3">
        <v>774</v>
      </c>
      <c r="I28" s="7" t="s">
        <v>94</v>
      </c>
      <c r="J28" s="7" t="s">
        <v>94</v>
      </c>
      <c r="K28" s="7" t="s">
        <v>94</v>
      </c>
      <c r="L28" s="5">
        <f t="shared" si="1"/>
        <v>1.3978494623655915</v>
      </c>
      <c r="M28" s="7" t="s">
        <v>94</v>
      </c>
      <c r="N28" s="3">
        <v>3</v>
      </c>
      <c r="O28" s="3">
        <v>77</v>
      </c>
      <c r="P28" s="3">
        <v>5</v>
      </c>
      <c r="Q28" s="3">
        <v>432</v>
      </c>
      <c r="R28" s="3" t="s">
        <v>124</v>
      </c>
      <c r="S28" s="3" t="s">
        <v>131</v>
      </c>
      <c r="T28" s="6">
        <f t="shared" si="3"/>
        <v>55.813953488372093</v>
      </c>
    </row>
    <row r="29" spans="1:20" x14ac:dyDescent="0.25">
      <c r="A29" s="3" t="s">
        <v>49</v>
      </c>
      <c r="B29" s="3" t="s">
        <v>5</v>
      </c>
      <c r="C29" s="4">
        <v>40861</v>
      </c>
      <c r="D29" s="3" t="s">
        <v>12</v>
      </c>
      <c r="E29" s="3" t="s">
        <v>92</v>
      </c>
      <c r="F29" s="4">
        <v>41583</v>
      </c>
      <c r="G29" s="3">
        <v>712</v>
      </c>
      <c r="H29" s="3">
        <v>844</v>
      </c>
      <c r="I29" s="7" t="s">
        <v>94</v>
      </c>
      <c r="J29" s="7" t="s">
        <v>94</v>
      </c>
      <c r="K29" s="7" t="s">
        <v>94</v>
      </c>
      <c r="L29" s="5">
        <f t="shared" si="1"/>
        <v>1.4193548387096775</v>
      </c>
      <c r="M29" s="7" t="s">
        <v>94</v>
      </c>
      <c r="N29" s="3">
        <v>3.5</v>
      </c>
      <c r="O29" s="3">
        <v>77</v>
      </c>
      <c r="P29" s="3">
        <v>5</v>
      </c>
      <c r="Q29" s="3">
        <v>473.7</v>
      </c>
      <c r="R29" s="3" t="s">
        <v>124</v>
      </c>
      <c r="S29" s="3" t="s">
        <v>132</v>
      </c>
      <c r="T29" s="6">
        <f t="shared" si="3"/>
        <v>56.125592417061611</v>
      </c>
    </row>
    <row r="30" spans="1:20" x14ac:dyDescent="0.25">
      <c r="A30" s="3" t="s">
        <v>50</v>
      </c>
      <c r="B30" s="3" t="s">
        <v>3</v>
      </c>
      <c r="C30" s="4">
        <v>40867</v>
      </c>
      <c r="D30" s="3" t="s">
        <v>4</v>
      </c>
      <c r="E30" s="3" t="s">
        <v>92</v>
      </c>
      <c r="F30" s="4">
        <v>41583</v>
      </c>
      <c r="G30" s="3">
        <v>582</v>
      </c>
      <c r="H30" s="3">
        <v>662</v>
      </c>
      <c r="I30" s="7" t="s">
        <v>94</v>
      </c>
      <c r="J30" s="7" t="s">
        <v>94</v>
      </c>
      <c r="K30" s="7" t="s">
        <v>94</v>
      </c>
      <c r="L30" s="5">
        <f t="shared" si="1"/>
        <v>0.86021505376344087</v>
      </c>
      <c r="M30" s="7" t="s">
        <v>94</v>
      </c>
      <c r="N30" s="3">
        <v>3</v>
      </c>
      <c r="O30" s="3">
        <v>76</v>
      </c>
      <c r="P30" s="3">
        <v>4</v>
      </c>
      <c r="Q30" s="3">
        <v>383</v>
      </c>
      <c r="R30" s="3" t="s">
        <v>122</v>
      </c>
      <c r="S30" s="3" t="s">
        <v>127</v>
      </c>
      <c r="T30" s="6">
        <f t="shared" si="3"/>
        <v>57.854984894259822</v>
      </c>
    </row>
    <row r="31" spans="1:20" x14ac:dyDescent="0.25">
      <c r="A31" s="3" t="s">
        <v>51</v>
      </c>
      <c r="B31" s="3" t="s">
        <v>3</v>
      </c>
      <c r="C31" s="4">
        <v>40877</v>
      </c>
      <c r="D31" s="3" t="s">
        <v>52</v>
      </c>
      <c r="E31" s="3" t="s">
        <v>92</v>
      </c>
      <c r="F31" s="4">
        <v>41583</v>
      </c>
      <c r="G31" s="3">
        <v>662</v>
      </c>
      <c r="H31" s="3">
        <v>752</v>
      </c>
      <c r="I31" s="7" t="s">
        <v>94</v>
      </c>
      <c r="J31" s="7" t="s">
        <v>94</v>
      </c>
      <c r="K31" s="7" t="s">
        <v>94</v>
      </c>
      <c r="L31" s="5">
        <f t="shared" si="1"/>
        <v>0.967741935483871</v>
      </c>
      <c r="M31" s="7" t="s">
        <v>94</v>
      </c>
      <c r="N31" s="3">
        <v>3.5</v>
      </c>
      <c r="O31" s="3">
        <v>73</v>
      </c>
      <c r="P31" s="3">
        <v>5</v>
      </c>
      <c r="Q31" s="3">
        <v>429</v>
      </c>
      <c r="R31" s="3" t="s">
        <v>122</v>
      </c>
      <c r="S31" s="3" t="s">
        <v>119</v>
      </c>
      <c r="T31" s="6">
        <f t="shared" si="3"/>
        <v>57.047872340425535</v>
      </c>
    </row>
    <row r="32" spans="1:20" x14ac:dyDescent="0.25">
      <c r="A32" s="3" t="s">
        <v>53</v>
      </c>
      <c r="B32" s="3" t="s">
        <v>3</v>
      </c>
      <c r="C32" s="4">
        <v>40886</v>
      </c>
      <c r="D32" s="3" t="s">
        <v>52</v>
      </c>
      <c r="E32" s="3" t="s">
        <v>92</v>
      </c>
      <c r="F32" s="4">
        <v>41583</v>
      </c>
      <c r="G32" s="3">
        <v>672</v>
      </c>
      <c r="H32" s="3">
        <v>790</v>
      </c>
      <c r="I32" s="7" t="s">
        <v>94</v>
      </c>
      <c r="J32" s="7" t="s">
        <v>94</v>
      </c>
      <c r="K32" s="7" t="s">
        <v>94</v>
      </c>
      <c r="L32" s="5">
        <f t="shared" si="1"/>
        <v>1.2688172043010753</v>
      </c>
      <c r="M32" s="7" t="s">
        <v>94</v>
      </c>
      <c r="N32" s="3">
        <v>3.5</v>
      </c>
      <c r="O32" s="3">
        <v>69</v>
      </c>
      <c r="P32" s="3">
        <v>5</v>
      </c>
      <c r="Q32" s="3">
        <v>440</v>
      </c>
      <c r="R32" s="3" t="s">
        <v>122</v>
      </c>
      <c r="S32" s="3" t="s">
        <v>123</v>
      </c>
      <c r="T32" s="6">
        <f t="shared" si="3"/>
        <v>55.696202531645568</v>
      </c>
    </row>
    <row r="33" spans="1:20" x14ac:dyDescent="0.25">
      <c r="A33" s="3" t="s">
        <v>54</v>
      </c>
      <c r="B33" s="3" t="s">
        <v>3</v>
      </c>
      <c r="C33" s="4">
        <v>40886</v>
      </c>
      <c r="D33" s="3" t="s">
        <v>52</v>
      </c>
      <c r="E33" s="3" t="s">
        <v>92</v>
      </c>
      <c r="F33" s="4">
        <v>41583</v>
      </c>
      <c r="G33" s="3">
        <v>588</v>
      </c>
      <c r="H33" s="3">
        <v>690</v>
      </c>
      <c r="I33" s="7" t="s">
        <v>94</v>
      </c>
      <c r="J33" s="7" t="s">
        <v>94</v>
      </c>
      <c r="K33" s="7" t="s">
        <v>94</v>
      </c>
      <c r="L33" s="5">
        <f t="shared" si="1"/>
        <v>1.096774193548387</v>
      </c>
      <c r="M33" s="7" t="s">
        <v>94</v>
      </c>
      <c r="N33" s="3">
        <v>3</v>
      </c>
      <c r="O33" s="3">
        <v>65</v>
      </c>
      <c r="P33" s="3">
        <v>5</v>
      </c>
      <c r="Q33" s="3">
        <v>377.7</v>
      </c>
      <c r="R33" s="3" t="s">
        <v>122</v>
      </c>
      <c r="S33" s="3" t="s">
        <v>121</v>
      </c>
      <c r="T33" s="6">
        <f t="shared" si="3"/>
        <v>54.739130434782609</v>
      </c>
    </row>
    <row r="34" spans="1:20" x14ac:dyDescent="0.25">
      <c r="A34" s="3" t="s">
        <v>55</v>
      </c>
      <c r="B34" s="3" t="s">
        <v>1</v>
      </c>
      <c r="C34" s="4">
        <v>40879</v>
      </c>
      <c r="D34" s="3" t="s">
        <v>22</v>
      </c>
      <c r="E34" s="3" t="s">
        <v>92</v>
      </c>
      <c r="F34" s="4">
        <v>41583</v>
      </c>
      <c r="G34" s="3">
        <v>608</v>
      </c>
      <c r="H34" s="3">
        <v>692</v>
      </c>
      <c r="I34" s="7" t="s">
        <v>94</v>
      </c>
      <c r="J34" s="7" t="s">
        <v>94</v>
      </c>
      <c r="K34" s="7" t="s">
        <v>94</v>
      </c>
      <c r="L34" s="5">
        <f t="shared" si="1"/>
        <v>0.90322580645161288</v>
      </c>
      <c r="M34" s="7" t="s">
        <v>94</v>
      </c>
      <c r="N34" s="3">
        <v>3</v>
      </c>
      <c r="O34" s="3">
        <v>75</v>
      </c>
      <c r="P34" s="3">
        <v>3</v>
      </c>
      <c r="Q34" s="3">
        <v>420.2</v>
      </c>
      <c r="R34" s="3" t="s">
        <v>120</v>
      </c>
      <c r="S34" s="3" t="s">
        <v>129</v>
      </c>
      <c r="T34" s="6">
        <f t="shared" si="3"/>
        <v>60.722543352601157</v>
      </c>
    </row>
    <row r="35" spans="1:20" x14ac:dyDescent="0.25">
      <c r="A35" s="3" t="s">
        <v>56</v>
      </c>
      <c r="B35" s="3" t="s">
        <v>1</v>
      </c>
      <c r="C35" s="4">
        <v>40864</v>
      </c>
      <c r="D35" s="3" t="s">
        <v>7</v>
      </c>
      <c r="E35" s="3" t="s">
        <v>92</v>
      </c>
      <c r="F35" s="4">
        <v>41583</v>
      </c>
      <c r="G35" s="3">
        <v>624</v>
      </c>
      <c r="H35" s="3">
        <v>732</v>
      </c>
      <c r="I35" s="7" t="s">
        <v>94</v>
      </c>
      <c r="J35" s="7" t="s">
        <v>94</v>
      </c>
      <c r="K35" s="7" t="s">
        <v>94</v>
      </c>
      <c r="L35" s="5">
        <f t="shared" ref="L35:L55" si="4">(H35-G35)/93</f>
        <v>1.1612903225806452</v>
      </c>
      <c r="M35" s="7" t="s">
        <v>94</v>
      </c>
      <c r="N35" s="3">
        <v>2.5</v>
      </c>
      <c r="O35" s="3">
        <v>70</v>
      </c>
      <c r="P35" s="3">
        <v>6</v>
      </c>
      <c r="Q35" s="3">
        <v>421.6</v>
      </c>
      <c r="R35" s="3" t="s">
        <v>124</v>
      </c>
      <c r="S35" s="3" t="s">
        <v>125</v>
      </c>
      <c r="T35" s="6">
        <f t="shared" si="3"/>
        <v>57.595628415300546</v>
      </c>
    </row>
    <row r="36" spans="1:20" x14ac:dyDescent="0.25">
      <c r="A36" s="3" t="s">
        <v>57</v>
      </c>
      <c r="B36" s="3" t="s">
        <v>1</v>
      </c>
      <c r="C36" s="4">
        <v>40885</v>
      </c>
      <c r="D36" s="3" t="s">
        <v>13</v>
      </c>
      <c r="E36" s="3" t="s">
        <v>92</v>
      </c>
      <c r="F36" s="4">
        <v>41583</v>
      </c>
      <c r="G36" s="3">
        <v>650</v>
      </c>
      <c r="H36" s="3">
        <v>770</v>
      </c>
      <c r="I36" s="7" t="s">
        <v>94</v>
      </c>
      <c r="J36" s="7" t="s">
        <v>94</v>
      </c>
      <c r="K36" s="7" t="s">
        <v>94</v>
      </c>
      <c r="L36" s="5">
        <f t="shared" si="4"/>
        <v>1.2903225806451613</v>
      </c>
      <c r="M36" s="7" t="s">
        <v>94</v>
      </c>
      <c r="N36" s="3">
        <v>3</v>
      </c>
      <c r="O36" s="3">
        <v>81</v>
      </c>
      <c r="P36" s="3">
        <v>7</v>
      </c>
      <c r="Q36" s="3">
        <v>448.2</v>
      </c>
      <c r="R36" s="3" t="s">
        <v>124</v>
      </c>
      <c r="S36" s="3" t="s">
        <v>123</v>
      </c>
      <c r="T36" s="6">
        <f t="shared" si="3"/>
        <v>58.20779220779221</v>
      </c>
    </row>
    <row r="37" spans="1:20" x14ac:dyDescent="0.25">
      <c r="A37" s="3" t="s">
        <v>59</v>
      </c>
      <c r="B37" s="3" t="s">
        <v>3</v>
      </c>
      <c r="C37" s="4">
        <v>40901</v>
      </c>
      <c r="D37" s="3" t="s">
        <v>9</v>
      </c>
      <c r="E37" s="3" t="s">
        <v>92</v>
      </c>
      <c r="F37" s="4">
        <v>41583</v>
      </c>
      <c r="G37" s="3">
        <v>544</v>
      </c>
      <c r="H37" s="3">
        <v>678</v>
      </c>
      <c r="I37" s="7" t="s">
        <v>94</v>
      </c>
      <c r="J37" s="7" t="s">
        <v>94</v>
      </c>
      <c r="K37" s="7" t="s">
        <v>94</v>
      </c>
      <c r="L37" s="5">
        <f t="shared" si="4"/>
        <v>1.4408602150537635</v>
      </c>
      <c r="M37" s="7" t="s">
        <v>94</v>
      </c>
      <c r="N37" s="3">
        <v>4</v>
      </c>
      <c r="O37" s="3">
        <v>73</v>
      </c>
      <c r="P37" s="3">
        <v>5</v>
      </c>
      <c r="Q37" s="3">
        <v>382.8</v>
      </c>
      <c r="R37" s="3" t="s">
        <v>118</v>
      </c>
      <c r="S37" s="3" t="s">
        <v>119</v>
      </c>
      <c r="T37" s="6">
        <f t="shared" si="3"/>
        <v>56.460176991150448</v>
      </c>
    </row>
    <row r="38" spans="1:20" x14ac:dyDescent="0.25">
      <c r="A38" s="3" t="s">
        <v>60</v>
      </c>
      <c r="B38" s="3" t="s">
        <v>3</v>
      </c>
      <c r="C38" s="4">
        <v>40907</v>
      </c>
      <c r="D38" s="3" t="s">
        <v>10</v>
      </c>
      <c r="E38" s="3" t="s">
        <v>92</v>
      </c>
      <c r="F38" s="4">
        <v>41583</v>
      </c>
      <c r="G38" s="3">
        <v>482</v>
      </c>
      <c r="H38" s="3">
        <v>670</v>
      </c>
      <c r="I38" s="7" t="s">
        <v>94</v>
      </c>
      <c r="J38" s="7" t="s">
        <v>94</v>
      </c>
      <c r="K38" s="7" t="s">
        <v>94</v>
      </c>
      <c r="L38" s="5">
        <f t="shared" si="4"/>
        <v>2.021505376344086</v>
      </c>
      <c r="M38" s="7" t="s">
        <v>94</v>
      </c>
      <c r="N38" s="3">
        <v>2</v>
      </c>
      <c r="O38" s="3">
        <v>78</v>
      </c>
      <c r="P38" s="3">
        <v>4</v>
      </c>
      <c r="Q38" s="3">
        <v>375</v>
      </c>
      <c r="R38" s="3" t="s">
        <v>120</v>
      </c>
      <c r="S38" s="3" t="s">
        <v>121</v>
      </c>
      <c r="T38" s="6">
        <f t="shared" si="3"/>
        <v>55.970149253731336</v>
      </c>
    </row>
    <row r="39" spans="1:20" x14ac:dyDescent="0.25">
      <c r="A39" s="3" t="s">
        <v>61</v>
      </c>
      <c r="B39" s="3" t="s">
        <v>11</v>
      </c>
      <c r="C39" s="4">
        <v>40866</v>
      </c>
      <c r="D39" s="3" t="s">
        <v>31</v>
      </c>
      <c r="E39" s="3" t="s">
        <v>92</v>
      </c>
      <c r="F39" s="4">
        <v>41583</v>
      </c>
      <c r="G39" s="3">
        <v>482</v>
      </c>
      <c r="H39" s="3">
        <v>620</v>
      </c>
      <c r="I39" s="7" t="s">
        <v>94</v>
      </c>
      <c r="J39" s="7" t="s">
        <v>94</v>
      </c>
      <c r="K39" s="7" t="s">
        <v>94</v>
      </c>
      <c r="L39" s="5">
        <f t="shared" si="4"/>
        <v>1.4838709677419355</v>
      </c>
      <c r="M39" s="7" t="s">
        <v>94</v>
      </c>
      <c r="N39" s="3">
        <v>2.5</v>
      </c>
      <c r="O39" s="3">
        <v>65</v>
      </c>
      <c r="P39" s="3">
        <v>5</v>
      </c>
      <c r="Q39" s="3">
        <v>330.8</v>
      </c>
      <c r="R39" s="3" t="s">
        <v>118</v>
      </c>
      <c r="S39" s="3" t="s">
        <v>125</v>
      </c>
      <c r="T39" s="6">
        <f t="shared" si="3"/>
        <v>53.354838709677423</v>
      </c>
    </row>
    <row r="40" spans="1:20" x14ac:dyDescent="0.25">
      <c r="A40" s="3" t="s">
        <v>62</v>
      </c>
      <c r="B40" s="3" t="s">
        <v>11</v>
      </c>
      <c r="C40" s="4">
        <v>40870</v>
      </c>
      <c r="D40" s="3" t="s">
        <v>31</v>
      </c>
      <c r="E40" s="3" t="s">
        <v>92</v>
      </c>
      <c r="F40" s="4">
        <v>41583</v>
      </c>
      <c r="G40" s="3">
        <v>493</v>
      </c>
      <c r="H40" s="3">
        <v>612</v>
      </c>
      <c r="I40" s="7" t="s">
        <v>94</v>
      </c>
      <c r="J40" s="7" t="s">
        <v>94</v>
      </c>
      <c r="K40" s="7" t="s">
        <v>94</v>
      </c>
      <c r="L40" s="5">
        <f t="shared" si="4"/>
        <v>1.2795698924731183</v>
      </c>
      <c r="M40" s="7" t="s">
        <v>94</v>
      </c>
      <c r="N40" s="3">
        <v>2.5</v>
      </c>
      <c r="O40" s="3">
        <v>60</v>
      </c>
      <c r="P40" s="3">
        <v>5</v>
      </c>
      <c r="Q40" s="3">
        <v>318.3</v>
      </c>
      <c r="R40" s="3" t="s">
        <v>130</v>
      </c>
      <c r="S40" s="3" t="s">
        <v>119</v>
      </c>
      <c r="T40" s="6">
        <f t="shared" si="3"/>
        <v>52.009803921568633</v>
      </c>
    </row>
    <row r="41" spans="1:20" x14ac:dyDescent="0.25">
      <c r="A41" s="3" t="s">
        <v>63</v>
      </c>
      <c r="B41" s="3" t="s">
        <v>11</v>
      </c>
      <c r="C41" s="4">
        <v>40906</v>
      </c>
      <c r="D41" s="3" t="s">
        <v>31</v>
      </c>
      <c r="E41" s="3" t="s">
        <v>92</v>
      </c>
      <c r="F41" s="4">
        <v>41583</v>
      </c>
      <c r="G41" s="3">
        <v>487</v>
      </c>
      <c r="H41" s="3">
        <v>604</v>
      </c>
      <c r="I41" s="7" t="s">
        <v>94</v>
      </c>
      <c r="J41" s="7" t="s">
        <v>94</v>
      </c>
      <c r="K41" s="7" t="s">
        <v>94</v>
      </c>
      <c r="L41" s="5">
        <f t="shared" si="4"/>
        <v>1.2580645161290323</v>
      </c>
      <c r="M41" s="7" t="s">
        <v>94</v>
      </c>
      <c r="N41" s="3">
        <v>3</v>
      </c>
      <c r="O41" s="3">
        <v>58</v>
      </c>
      <c r="P41" s="3">
        <v>4</v>
      </c>
      <c r="Q41" s="3">
        <v>309.5</v>
      </c>
      <c r="R41" s="3" t="s">
        <v>133</v>
      </c>
      <c r="S41" s="3" t="s">
        <v>134</v>
      </c>
      <c r="T41" s="6">
        <f t="shared" si="3"/>
        <v>51.241721854304636</v>
      </c>
    </row>
    <row r="42" spans="1:20" x14ac:dyDescent="0.25">
      <c r="A42" s="3" t="s">
        <v>64</v>
      </c>
      <c r="B42" s="3" t="s">
        <v>11</v>
      </c>
      <c r="C42" s="4">
        <v>40855</v>
      </c>
      <c r="D42" s="3" t="s">
        <v>31</v>
      </c>
      <c r="E42" s="3" t="s">
        <v>92</v>
      </c>
      <c r="F42" s="4">
        <v>41583</v>
      </c>
      <c r="G42" s="3">
        <v>536</v>
      </c>
      <c r="H42" s="3">
        <v>674</v>
      </c>
      <c r="I42" s="7" t="s">
        <v>94</v>
      </c>
      <c r="J42" s="7" t="s">
        <v>94</v>
      </c>
      <c r="K42" s="7" t="s">
        <v>94</v>
      </c>
      <c r="L42" s="5">
        <f t="shared" si="4"/>
        <v>1.4838709677419355</v>
      </c>
      <c r="M42" s="7" t="s">
        <v>94</v>
      </c>
      <c r="N42" s="3">
        <v>3</v>
      </c>
      <c r="O42" s="3">
        <v>57</v>
      </c>
      <c r="P42" s="3">
        <v>4</v>
      </c>
      <c r="Q42" s="3">
        <v>350.2</v>
      </c>
      <c r="R42" s="3" t="s">
        <v>130</v>
      </c>
      <c r="S42" s="3" t="s">
        <v>119</v>
      </c>
      <c r="T42" s="6">
        <f t="shared" si="3"/>
        <v>51.958456973293764</v>
      </c>
    </row>
    <row r="43" spans="1:20" x14ac:dyDescent="0.25">
      <c r="A43" s="3" t="s">
        <v>65</v>
      </c>
      <c r="B43" s="3" t="s">
        <v>11</v>
      </c>
      <c r="C43" s="4">
        <v>40895</v>
      </c>
      <c r="D43" s="3" t="s">
        <v>31</v>
      </c>
      <c r="E43" s="3" t="s">
        <v>92</v>
      </c>
      <c r="F43" s="4">
        <v>41583</v>
      </c>
      <c r="G43" s="3">
        <v>469</v>
      </c>
      <c r="H43" s="3">
        <v>620</v>
      </c>
      <c r="I43" s="7" t="s">
        <v>94</v>
      </c>
      <c r="J43" s="7" t="s">
        <v>94</v>
      </c>
      <c r="K43" s="7" t="s">
        <v>94</v>
      </c>
      <c r="L43" s="5">
        <f t="shared" si="4"/>
        <v>1.6236559139784945</v>
      </c>
      <c r="M43" s="7" t="s">
        <v>94</v>
      </c>
      <c r="N43" s="3">
        <v>2</v>
      </c>
      <c r="O43" s="3">
        <v>62</v>
      </c>
      <c r="P43" s="3">
        <v>3</v>
      </c>
      <c r="Q43" s="3">
        <v>327.5</v>
      </c>
      <c r="R43" s="3" t="s">
        <v>126</v>
      </c>
      <c r="S43" s="3" t="s">
        <v>121</v>
      </c>
      <c r="T43" s="6">
        <f t="shared" si="3"/>
        <v>52.822580645161288</v>
      </c>
    </row>
    <row r="44" spans="1:20" x14ac:dyDescent="0.25">
      <c r="A44" s="3" t="s">
        <v>66</v>
      </c>
      <c r="B44" s="3" t="s">
        <v>3</v>
      </c>
      <c r="C44" s="4">
        <v>40848</v>
      </c>
      <c r="D44" s="3" t="s">
        <v>9</v>
      </c>
      <c r="E44" s="3" t="s">
        <v>92</v>
      </c>
      <c r="F44" s="4">
        <v>41583</v>
      </c>
      <c r="G44" s="3">
        <v>564</v>
      </c>
      <c r="H44" s="3">
        <v>708</v>
      </c>
      <c r="I44" s="7" t="s">
        <v>94</v>
      </c>
      <c r="J44" s="7" t="s">
        <v>94</v>
      </c>
      <c r="K44" s="7" t="s">
        <v>94</v>
      </c>
      <c r="L44" s="5">
        <f t="shared" si="4"/>
        <v>1.5483870967741935</v>
      </c>
      <c r="M44" s="7" t="s">
        <v>94</v>
      </c>
      <c r="N44" s="3">
        <v>3</v>
      </c>
      <c r="O44" s="3">
        <v>70</v>
      </c>
      <c r="P44" s="3">
        <v>2</v>
      </c>
      <c r="Q44" s="3">
        <v>404</v>
      </c>
      <c r="R44" s="3" t="s">
        <v>124</v>
      </c>
      <c r="S44" s="3" t="s">
        <v>119</v>
      </c>
      <c r="T44" s="6">
        <f t="shared" si="3"/>
        <v>57.062146892655363</v>
      </c>
    </row>
    <row r="45" spans="1:20" x14ac:dyDescent="0.25">
      <c r="A45" s="3" t="s">
        <v>67</v>
      </c>
      <c r="B45" s="3" t="s">
        <v>3</v>
      </c>
      <c r="C45" s="4">
        <v>40871</v>
      </c>
      <c r="D45" s="3" t="s">
        <v>68</v>
      </c>
      <c r="E45" s="3" t="s">
        <v>92</v>
      </c>
      <c r="F45" s="4">
        <v>41583</v>
      </c>
      <c r="G45" s="3">
        <v>606</v>
      </c>
      <c r="H45" s="3">
        <v>764</v>
      </c>
      <c r="I45" s="7" t="s">
        <v>94</v>
      </c>
      <c r="J45" s="7" t="s">
        <v>94</v>
      </c>
      <c r="K45" s="7" t="s">
        <v>94</v>
      </c>
      <c r="L45" s="5">
        <f t="shared" si="4"/>
        <v>1.6989247311827957</v>
      </c>
      <c r="M45" s="7" t="s">
        <v>94</v>
      </c>
      <c r="N45" s="3">
        <v>2</v>
      </c>
      <c r="O45" s="3">
        <v>73</v>
      </c>
      <c r="P45" s="3">
        <v>3</v>
      </c>
      <c r="Q45" s="3">
        <v>436.3</v>
      </c>
      <c r="R45" s="3" t="s">
        <v>120</v>
      </c>
      <c r="S45" s="3" t="s">
        <v>121</v>
      </c>
      <c r="T45" s="6">
        <f t="shared" si="3"/>
        <v>57.107329842931939</v>
      </c>
    </row>
    <row r="46" spans="1:20" x14ac:dyDescent="0.25">
      <c r="A46" s="3" t="s">
        <v>69</v>
      </c>
      <c r="B46" s="3" t="s">
        <v>5</v>
      </c>
      <c r="C46" s="4">
        <v>40892</v>
      </c>
      <c r="D46" s="3" t="s">
        <v>12</v>
      </c>
      <c r="E46" s="3" t="s">
        <v>92</v>
      </c>
      <c r="F46" s="4">
        <v>41583</v>
      </c>
      <c r="G46" s="3">
        <v>586</v>
      </c>
      <c r="H46" s="3">
        <v>682</v>
      </c>
      <c r="I46" s="7" t="s">
        <v>94</v>
      </c>
      <c r="J46" s="7" t="s">
        <v>94</v>
      </c>
      <c r="K46" s="7" t="s">
        <v>94</v>
      </c>
      <c r="L46" s="5">
        <f t="shared" si="4"/>
        <v>1.032258064516129</v>
      </c>
      <c r="M46" s="7" t="s">
        <v>94</v>
      </c>
      <c r="N46" s="3">
        <v>3</v>
      </c>
      <c r="O46" s="3">
        <v>65</v>
      </c>
      <c r="P46" s="3">
        <v>4</v>
      </c>
      <c r="Q46" s="3">
        <v>376.1</v>
      </c>
      <c r="R46" s="3" t="s">
        <v>126</v>
      </c>
      <c r="S46" s="3" t="s">
        <v>119</v>
      </c>
      <c r="T46" s="6">
        <f t="shared" si="3"/>
        <v>55.146627565982406</v>
      </c>
    </row>
    <row r="47" spans="1:20" x14ac:dyDescent="0.25">
      <c r="A47" s="3" t="s">
        <v>70</v>
      </c>
      <c r="B47" s="3" t="s">
        <v>5</v>
      </c>
      <c r="C47" s="4">
        <v>40895</v>
      </c>
      <c r="D47" s="3" t="s">
        <v>12</v>
      </c>
      <c r="E47" s="3" t="s">
        <v>92</v>
      </c>
      <c r="F47" s="4">
        <v>41583</v>
      </c>
      <c r="G47" s="3">
        <v>642</v>
      </c>
      <c r="H47" s="3">
        <v>744</v>
      </c>
      <c r="I47" s="7" t="s">
        <v>94</v>
      </c>
      <c r="J47" s="7" t="s">
        <v>94</v>
      </c>
      <c r="K47" s="7" t="s">
        <v>94</v>
      </c>
      <c r="L47" s="5">
        <f t="shared" si="4"/>
        <v>1.096774193548387</v>
      </c>
      <c r="M47" s="7" t="s">
        <v>94</v>
      </c>
      <c r="N47" s="3">
        <v>4</v>
      </c>
      <c r="O47" s="3">
        <v>73</v>
      </c>
      <c r="P47" s="3">
        <v>4</v>
      </c>
      <c r="Q47" s="3">
        <v>400.4</v>
      </c>
      <c r="R47" s="3" t="s">
        <v>118</v>
      </c>
      <c r="S47" s="3" t="s">
        <v>125</v>
      </c>
      <c r="T47" s="6">
        <f t="shared" si="3"/>
        <v>53.817204301075265</v>
      </c>
    </row>
    <row r="48" spans="1:20" x14ac:dyDescent="0.25">
      <c r="A48" s="3" t="s">
        <v>71</v>
      </c>
      <c r="B48" s="3" t="s">
        <v>5</v>
      </c>
      <c r="C48" s="4">
        <v>40905</v>
      </c>
      <c r="D48" s="3" t="s">
        <v>12</v>
      </c>
      <c r="E48" s="3" t="s">
        <v>92</v>
      </c>
      <c r="F48" s="4">
        <v>41583</v>
      </c>
      <c r="G48" s="3">
        <v>588</v>
      </c>
      <c r="H48" s="3">
        <v>674</v>
      </c>
      <c r="I48" s="7" t="s">
        <v>94</v>
      </c>
      <c r="J48" s="7" t="s">
        <v>94</v>
      </c>
      <c r="K48" s="7" t="s">
        <v>94</v>
      </c>
      <c r="L48" s="5">
        <f t="shared" si="4"/>
        <v>0.92473118279569888</v>
      </c>
      <c r="M48" s="7" t="s">
        <v>94</v>
      </c>
      <c r="N48" s="3">
        <v>3.5</v>
      </c>
      <c r="O48" s="3">
        <v>70</v>
      </c>
      <c r="P48" s="3">
        <v>3</v>
      </c>
      <c r="Q48" s="3">
        <v>386.3</v>
      </c>
      <c r="R48" s="3" t="s">
        <v>118</v>
      </c>
      <c r="S48" s="3" t="s">
        <v>121</v>
      </c>
      <c r="T48" s="6">
        <f t="shared" si="3"/>
        <v>57.314540059347188</v>
      </c>
    </row>
    <row r="49" spans="1:20" x14ac:dyDescent="0.25">
      <c r="A49" s="3" t="s">
        <v>72</v>
      </c>
      <c r="B49" s="3" t="s">
        <v>3</v>
      </c>
      <c r="C49" s="4">
        <v>40876</v>
      </c>
      <c r="D49" s="3" t="s">
        <v>6</v>
      </c>
      <c r="E49" s="3" t="s">
        <v>92</v>
      </c>
      <c r="F49" s="4">
        <v>41583</v>
      </c>
      <c r="G49" s="3">
        <v>672</v>
      </c>
      <c r="H49" s="3">
        <v>814</v>
      </c>
      <c r="I49" s="7" t="s">
        <v>94</v>
      </c>
      <c r="J49" s="7" t="s">
        <v>94</v>
      </c>
      <c r="K49" s="7" t="s">
        <v>94</v>
      </c>
      <c r="L49" s="5">
        <f t="shared" si="4"/>
        <v>1.5268817204301075</v>
      </c>
      <c r="M49" s="7" t="s">
        <v>94</v>
      </c>
      <c r="N49" s="3">
        <v>5</v>
      </c>
      <c r="O49" s="3">
        <v>73</v>
      </c>
      <c r="P49" s="3">
        <v>6</v>
      </c>
      <c r="Q49" s="3">
        <v>436.3</v>
      </c>
      <c r="R49" s="3" t="s">
        <v>118</v>
      </c>
      <c r="S49" s="3" t="s">
        <v>119</v>
      </c>
      <c r="T49" s="6">
        <f t="shared" si="3"/>
        <v>53.599508599508603</v>
      </c>
    </row>
    <row r="50" spans="1:20" x14ac:dyDescent="0.25">
      <c r="A50" s="3" t="s">
        <v>73</v>
      </c>
      <c r="B50" s="3" t="s">
        <v>1</v>
      </c>
      <c r="C50" s="4">
        <v>40903</v>
      </c>
      <c r="D50" s="3" t="s">
        <v>74</v>
      </c>
      <c r="E50" s="3" t="s">
        <v>92</v>
      </c>
      <c r="F50" s="4">
        <v>41583</v>
      </c>
      <c r="G50" s="3">
        <v>614</v>
      </c>
      <c r="H50" s="3">
        <v>726</v>
      </c>
      <c r="I50" s="7" t="s">
        <v>94</v>
      </c>
      <c r="J50" s="7" t="s">
        <v>94</v>
      </c>
      <c r="K50" s="7" t="s">
        <v>94</v>
      </c>
      <c r="L50" s="5">
        <f t="shared" si="4"/>
        <v>1.2043010752688172</v>
      </c>
      <c r="M50" s="7" t="s">
        <v>94</v>
      </c>
      <c r="N50" s="3">
        <v>2.5</v>
      </c>
      <c r="O50" s="3">
        <v>74</v>
      </c>
      <c r="P50" s="3">
        <v>5</v>
      </c>
      <c r="Q50" s="3">
        <v>418.8</v>
      </c>
      <c r="R50" s="3" t="s">
        <v>124</v>
      </c>
      <c r="S50" s="3" t="s">
        <v>123</v>
      </c>
      <c r="T50" s="6">
        <f t="shared" si="3"/>
        <v>57.685950413223139</v>
      </c>
    </row>
    <row r="51" spans="1:20" x14ac:dyDescent="0.25">
      <c r="A51" s="3" t="s">
        <v>75</v>
      </c>
      <c r="B51" s="3" t="s">
        <v>3</v>
      </c>
      <c r="C51" s="4">
        <v>40880</v>
      </c>
      <c r="D51" s="3" t="s">
        <v>52</v>
      </c>
      <c r="E51" s="3" t="s">
        <v>92</v>
      </c>
      <c r="F51" s="4">
        <v>41583</v>
      </c>
      <c r="G51" s="3">
        <v>620</v>
      </c>
      <c r="H51" s="3">
        <v>732</v>
      </c>
      <c r="I51" s="7" t="s">
        <v>94</v>
      </c>
      <c r="J51" s="7" t="s">
        <v>94</v>
      </c>
      <c r="K51" s="7" t="s">
        <v>94</v>
      </c>
      <c r="L51" s="5">
        <f t="shared" si="4"/>
        <v>1.2043010752688172</v>
      </c>
      <c r="M51" s="7" t="s">
        <v>94</v>
      </c>
      <c r="N51" s="3">
        <v>4</v>
      </c>
      <c r="O51" s="3">
        <v>75</v>
      </c>
      <c r="P51" s="3">
        <v>6</v>
      </c>
      <c r="Q51" s="3">
        <v>405.7</v>
      </c>
      <c r="R51" s="3" t="s">
        <v>122</v>
      </c>
      <c r="S51" s="3" t="s">
        <v>119</v>
      </c>
      <c r="T51" s="6">
        <f t="shared" si="3"/>
        <v>55.423497267759558</v>
      </c>
    </row>
    <row r="52" spans="1:20" x14ac:dyDescent="0.25">
      <c r="A52" s="3" t="s">
        <v>76</v>
      </c>
      <c r="B52" s="3" t="s">
        <v>5</v>
      </c>
      <c r="C52" s="4">
        <v>40885</v>
      </c>
      <c r="D52" s="3" t="s">
        <v>77</v>
      </c>
      <c r="E52" s="3" t="s">
        <v>92</v>
      </c>
      <c r="F52" s="4">
        <v>41583</v>
      </c>
      <c r="G52" s="3">
        <v>600</v>
      </c>
      <c r="H52" s="3">
        <v>724</v>
      </c>
      <c r="I52" s="7" t="s">
        <v>94</v>
      </c>
      <c r="J52" s="7" t="s">
        <v>94</v>
      </c>
      <c r="K52" s="7" t="s">
        <v>94</v>
      </c>
      <c r="L52" s="5">
        <f t="shared" si="4"/>
        <v>1.3333333333333333</v>
      </c>
      <c r="M52" s="7" t="s">
        <v>94</v>
      </c>
      <c r="N52" s="3">
        <v>3</v>
      </c>
      <c r="O52" s="3">
        <v>74</v>
      </c>
      <c r="P52" s="3">
        <v>6</v>
      </c>
      <c r="Q52" s="3">
        <v>404.2</v>
      </c>
      <c r="R52" s="3" t="s">
        <v>122</v>
      </c>
      <c r="S52" s="3" t="s">
        <v>127</v>
      </c>
      <c r="T52" s="6">
        <f t="shared" si="3"/>
        <v>55.828729281767956</v>
      </c>
    </row>
    <row r="53" spans="1:20" x14ac:dyDescent="0.25">
      <c r="A53" s="3" t="s">
        <v>78</v>
      </c>
      <c r="B53" s="3" t="s">
        <v>1</v>
      </c>
      <c r="C53" s="4">
        <v>40863</v>
      </c>
      <c r="D53" s="3" t="s">
        <v>22</v>
      </c>
      <c r="E53" s="3" t="s">
        <v>92</v>
      </c>
      <c r="F53" s="4">
        <v>41583</v>
      </c>
      <c r="G53" s="3">
        <v>558</v>
      </c>
      <c r="H53" s="3">
        <v>642</v>
      </c>
      <c r="I53" s="7" t="s">
        <v>94</v>
      </c>
      <c r="J53" s="7" t="s">
        <v>94</v>
      </c>
      <c r="K53" s="7" t="s">
        <v>94</v>
      </c>
      <c r="L53" s="5">
        <f t="shared" si="4"/>
        <v>0.90322580645161288</v>
      </c>
      <c r="M53" s="7" t="s">
        <v>94</v>
      </c>
      <c r="N53" s="3">
        <v>3</v>
      </c>
      <c r="O53" s="3">
        <v>67</v>
      </c>
      <c r="P53" s="3">
        <v>6</v>
      </c>
      <c r="Q53" s="3">
        <v>355.7</v>
      </c>
      <c r="R53" s="3" t="s">
        <v>120</v>
      </c>
      <c r="S53" s="3" t="s">
        <v>127</v>
      </c>
      <c r="T53" s="6">
        <f t="shared" si="3"/>
        <v>55.404984423676005</v>
      </c>
    </row>
    <row r="54" spans="1:20" x14ac:dyDescent="0.25">
      <c r="A54" s="3" t="s">
        <v>79</v>
      </c>
      <c r="B54" s="3" t="s">
        <v>1</v>
      </c>
      <c r="C54" s="4">
        <v>40865</v>
      </c>
      <c r="D54" s="3" t="s">
        <v>13</v>
      </c>
      <c r="E54" s="3" t="s">
        <v>92</v>
      </c>
      <c r="F54" s="4">
        <v>41583</v>
      </c>
      <c r="G54" s="3">
        <v>596</v>
      </c>
      <c r="H54" s="3">
        <v>696</v>
      </c>
      <c r="I54" s="7" t="s">
        <v>94</v>
      </c>
      <c r="J54" s="7" t="s">
        <v>94</v>
      </c>
      <c r="K54" s="7" t="s">
        <v>94</v>
      </c>
      <c r="L54" s="5">
        <f t="shared" si="4"/>
        <v>1.075268817204301</v>
      </c>
      <c r="M54" s="7" t="s">
        <v>94</v>
      </c>
      <c r="N54" s="3">
        <v>3</v>
      </c>
      <c r="O54" s="3">
        <v>74</v>
      </c>
      <c r="P54" s="3">
        <v>5</v>
      </c>
      <c r="Q54" s="3">
        <v>414</v>
      </c>
      <c r="R54" s="3" t="s">
        <v>118</v>
      </c>
      <c r="S54" s="3" t="s">
        <v>127</v>
      </c>
      <c r="T54" s="6">
        <f t="shared" si="3"/>
        <v>59.482758620689658</v>
      </c>
    </row>
    <row r="55" spans="1:20" x14ac:dyDescent="0.25">
      <c r="A55" s="3" t="s">
        <v>80</v>
      </c>
      <c r="B55" s="3" t="s">
        <v>1</v>
      </c>
      <c r="C55" s="4">
        <v>40869</v>
      </c>
      <c r="D55" s="3" t="s">
        <v>13</v>
      </c>
      <c r="E55" s="3" t="s">
        <v>92</v>
      </c>
      <c r="F55" s="4">
        <v>41583</v>
      </c>
      <c r="G55" s="3">
        <v>602</v>
      </c>
      <c r="H55" s="3">
        <v>704</v>
      </c>
      <c r="I55" s="7" t="s">
        <v>94</v>
      </c>
      <c r="J55" s="7" t="s">
        <v>94</v>
      </c>
      <c r="K55" s="7" t="s">
        <v>94</v>
      </c>
      <c r="L55" s="5">
        <f t="shared" si="4"/>
        <v>1.096774193548387</v>
      </c>
      <c r="M55" s="7" t="s">
        <v>94</v>
      </c>
      <c r="N55" s="3">
        <v>3</v>
      </c>
      <c r="O55" s="3">
        <v>70</v>
      </c>
      <c r="P55" s="3">
        <v>6</v>
      </c>
      <c r="Q55" s="3">
        <v>400.6</v>
      </c>
      <c r="R55" s="3" t="s">
        <v>122</v>
      </c>
      <c r="S55" s="3" t="s">
        <v>127</v>
      </c>
      <c r="T55" s="6">
        <f t="shared" si="3"/>
        <v>56.903409090909093</v>
      </c>
    </row>
  </sheetData>
  <sortState ref="A1:V55">
    <sortCondition ref="E1:E5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53_anis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 </cp:lastModifiedBy>
  <dcterms:created xsi:type="dcterms:W3CDTF">2013-11-13T14:36:46Z</dcterms:created>
  <dcterms:modified xsi:type="dcterms:W3CDTF">2014-01-27T12:15:39Z</dcterms:modified>
</cp:coreProperties>
</file>