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#LN00008" sheetId="1" r:id="rId1"/>
  </sheets>
  <definedNames>
    <definedName name="IDX" localSheetId="0">'#LN00008'!#REF!</definedName>
  </definedNames>
  <calcPr fullCalcOnLoad="1"/>
</workbook>
</file>

<file path=xl/sharedStrings.xml><?xml version="1.0" encoding="utf-8"?>
<sst xmlns="http://schemas.openxmlformats.org/spreadsheetml/2006/main" count="185" uniqueCount="112">
  <si>
    <t>SIRE</t>
  </si>
  <si>
    <t>IE341073230853</t>
  </si>
  <si>
    <t>LM</t>
  </si>
  <si>
    <t>HO (9.38%), LM (62.5%), SI (25%), UN (3.13%)</t>
  </si>
  <si>
    <t>ERE</t>
  </si>
  <si>
    <t>IE341073250847</t>
  </si>
  <si>
    <t>AA</t>
  </si>
  <si>
    <t>HO (6.25%), FR (3.13%), LM (12.5%), AA (68.75%), UN (9.38%)</t>
  </si>
  <si>
    <t>MLJ</t>
  </si>
  <si>
    <t>IE341073220852</t>
  </si>
  <si>
    <t>BB</t>
  </si>
  <si>
    <t>BB (50%), CH (25%), JE (25%)</t>
  </si>
  <si>
    <t>VDV</t>
  </si>
  <si>
    <t>IE341073210851</t>
  </si>
  <si>
    <t>HO (21.88%), LM (50%), SI (12.5%), UN (15.63%)</t>
  </si>
  <si>
    <t>IE341073270849</t>
  </si>
  <si>
    <t>HO (3.13%), FR (25%), LM (50%), SH (21.88%)</t>
  </si>
  <si>
    <t>MXF</t>
  </si>
  <si>
    <t>IE361360920471</t>
  </si>
  <si>
    <t>CH</t>
  </si>
  <si>
    <t>HO (21.88%), CH (50%), HE (21.88%), UN (6.25%)</t>
  </si>
  <si>
    <t>LGL</t>
  </si>
  <si>
    <t>IE331375690880</t>
  </si>
  <si>
    <t>CH (50%), LM (6.25%), SI (21.88%), UN (21.88%)</t>
  </si>
  <si>
    <t>CSQ</t>
  </si>
  <si>
    <t>IE331375610881</t>
  </si>
  <si>
    <t>HO (21.88%), CH (50%), SI (21.88%), UN (6.25%)</t>
  </si>
  <si>
    <t>RHI</t>
  </si>
  <si>
    <t>IE341073260856</t>
  </si>
  <si>
    <t>SI</t>
  </si>
  <si>
    <t>HO (18.75%), LM (21.88%), SI (50%), UN (9.38%)</t>
  </si>
  <si>
    <t>SEV</t>
  </si>
  <si>
    <t>IE281302740689</t>
  </si>
  <si>
    <t>HO (21.88%), FR (3.13%), BB (50%), AA (25%)</t>
  </si>
  <si>
    <t>AKH</t>
  </si>
  <si>
    <t>IE341073230845</t>
  </si>
  <si>
    <t>HO (21.88%), FR (3.13%), SI (50%), AA (25%)</t>
  </si>
  <si>
    <t>IE331375640876</t>
  </si>
  <si>
    <t>IE331375670879</t>
  </si>
  <si>
    <t>HO (3.13%), FR (12.5%), BB (12.5%), CH (50%), LM (21.88%)</t>
  </si>
  <si>
    <t>IE341073290850</t>
  </si>
  <si>
    <t>HO (12.5%), LM (25%), SI (12.5%), AA (50%)</t>
  </si>
  <si>
    <t>IE341073220860</t>
  </si>
  <si>
    <t>HO (12.5%), LM (25%), SI (6.25%), AA (50%), UN (6.25%)</t>
  </si>
  <si>
    <t>IE341073240846</t>
  </si>
  <si>
    <t>HO (9.38%), BB (50%), LM (25%), SI (12.5%), UN (3.13%)</t>
  </si>
  <si>
    <t>IE341073210835</t>
  </si>
  <si>
    <t>HO (21.88%), LM (62.5%), UN (15.63%)</t>
  </si>
  <si>
    <t>IE341073270832</t>
  </si>
  <si>
    <t>CH (9.38%), HE (12.5%), LM (21.88%), SI (50%), UN (6.25%)</t>
  </si>
  <si>
    <t>IE361049530418</t>
  </si>
  <si>
    <t>HO (9.38%), BB (21.88%), HE (12.5%), SI (50%), UN (6.25%)</t>
  </si>
  <si>
    <t>AS12</t>
  </si>
  <si>
    <t>IE281302760690</t>
  </si>
  <si>
    <t>HO (21.88%), FR (3.13%), LM (50%), AA (21.88%), UN (3.13%)</t>
  </si>
  <si>
    <t>HCA</t>
  </si>
  <si>
    <t>IE341073250839</t>
  </si>
  <si>
    <t>HO (3.13%), CH (50%), HE (15.63%), LM (6.25%), SI (3.13%), AA (18.75%), UN (3.13%)</t>
  </si>
  <si>
    <t>PBT</t>
  </si>
  <si>
    <t>IE341073220844</t>
  </si>
  <si>
    <t>HO (6.25%), FR (3.13%), HE (21.88%), AA (68.75%)</t>
  </si>
  <si>
    <t>IE361049520417</t>
  </si>
  <si>
    <t>BB (21.88%), HE (12.5%), LM (50%), UN (15.63%)</t>
  </si>
  <si>
    <t>FL21</t>
  </si>
  <si>
    <t>IE361360930472</t>
  </si>
  <si>
    <t>CH (71.88%), HE (12.5%), UN (15.63%)</t>
  </si>
  <si>
    <t>MVO</t>
  </si>
  <si>
    <t>IE341073220828</t>
  </si>
  <si>
    <t>HO (9.38%), BB (50%), SI (12.5%), AA (25%), UN (3.13%)</t>
  </si>
  <si>
    <t>TAG</t>
  </si>
  <si>
    <t>Date of birth</t>
  </si>
  <si>
    <t xml:space="preserve">Slaughter </t>
  </si>
  <si>
    <t xml:space="preserve">Initial </t>
  </si>
  <si>
    <t xml:space="preserve">Final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</si>
  <si>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</si>
  <si>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</si>
  <si>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</si>
  <si>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</si>
  <si>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</si>
  <si>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</si>
  <si>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</si>
  <si>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</si>
  <si>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</si>
  <si>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Kill-out 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</si>
  <si>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</si>
  <si>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</si>
  <si>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</si>
  <si>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</si>
  <si>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</si>
  <si>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</si>
  <si>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</si>
  <si>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</si>
  <si>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</si>
  <si>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</si>
  <si>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</si>
  <si>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</si>
  <si>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</si>
  <si>
    <t>Breakdown by breed</t>
  </si>
  <si>
    <t>MAIN BREED</t>
  </si>
  <si>
    <t>3=</t>
  </si>
  <si>
    <t xml:space="preserve">Carcass fat </t>
  </si>
  <si>
    <t xml:space="preserve">Carcass conformation </t>
  </si>
  <si>
    <t>U=</t>
  </si>
  <si>
    <t>2-</t>
  </si>
  <si>
    <t>U+</t>
  </si>
  <si>
    <t>2=</t>
  </si>
  <si>
    <t>U-</t>
  </si>
  <si>
    <t>3+</t>
  </si>
  <si>
    <t>E-</t>
  </si>
  <si>
    <t>3-</t>
  </si>
  <si>
    <t>R=</t>
  </si>
  <si>
    <t>4-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</si>
</sst>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5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PageLayoutView="0" workbookViewId="0" topLeftCell="A1">
      <selection activeCell="L30" sqref="L30"/>
    </sheetView>
  </sheetViews>
  <sheetFormatPr defaultColWidth="9.140625" defaultRowHeight="18.75" customHeight="1"/>
  <cols>
    <col min="1" max="1" width="14.7109375" style="4" bestFit="1" customWidth="1"/>
    <col min="2" max="2" width="12.7109375" style="4" bestFit="1" customWidth="1"/>
    <col min="3" max="3" width="36.57421875" style="4" bestFit="1" customWidth="1"/>
    <col min="4" max="4" width="12.140625" style="4" bestFit="1" customWidth="1"/>
    <col min="5" max="5" width="7.7109375" style="4" bestFit="1" customWidth="1"/>
    <col min="6" max="6" width="14.7109375" style="4" bestFit="1" customWidth="1"/>
    <col min="7" max="8" width="14.421875" style="4" bestFit="1" customWidth="1"/>
    <col min="9" max="9" width="14.140625" style="4" bestFit="1" customWidth="1"/>
    <col min="10" max="10" width="15.00390625" style="4" bestFit="1" customWidth="1"/>
    <col min="11" max="11" width="19.28125" style="4" bestFit="1" customWidth="1"/>
    <col min="12" max="12" width="14.140625" style="4" bestFit="1" customWidth="1"/>
    <col min="13" max="13" width="18.421875" style="4" bestFit="1" customWidth="1"/>
    <col min="14" max="14" width="22.57421875" style="4" bestFit="1" customWidth="1"/>
    <col min="15" max="15" width="21.57421875" style="4" bestFit="1" customWidth="1"/>
    <col min="16" max="16" width="26.140625" style="4" bestFit="1" customWidth="1"/>
    <col min="17" max="17" width="11.00390625" style="4" bestFit="1" customWidth="1"/>
    <col min="18" max="18" width="27.421875" style="4" bestFit="1" customWidth="1"/>
    <col min="19" max="19" width="27.421875" style="4" customWidth="1"/>
    <col min="20" max="20" width="8.00390625" style="4" bestFit="1" customWidth="1"/>
    <col min="21" max="16384" width="9.140625" style="4" customWidth="1"/>
  </cols>
  <sheetData>
    <row r="1" spans="1:20" s="2" customFormat="1" ht="15">
      <c r="A1" s="1"/>
      <c r="C1" s="1"/>
      <c r="F1" s="2" t="s">
        <v>71</v>
      </c>
      <c r="G1" s="1" t="s">
        <v>73</v>
      </c>
      <c r="H1" s="2" t="s">
        <v>72</v>
      </c>
      <c r="I1" s="2" t="s">
        <v>74</v>
      </c>
      <c r="J1" s="1" t="s">
        <v>75</v>
      </c>
      <c r="K1" s="1" t="s">
        <v>76</v>
      </c>
      <c r="L1" s="1" t="s">
        <v>77</v>
      </c>
      <c r="M1" s="1" t="s">
        <v>78</v>
      </c>
      <c r="N1" s="1" t="s">
        <v>79</v>
      </c>
      <c r="O1" s="1" t="s">
        <v>80</v>
      </c>
      <c r="P1" s="1" t="s">
        <v>81</v>
      </c>
      <c r="Q1" s="1" t="s">
        <v>82</v>
      </c>
      <c r="R1" s="1" t="s">
        <v>101</v>
      </c>
      <c r="S1" s="1" t="s">
        <v>100</v>
      </c>
      <c r="T1" s="1" t="s">
        <v>83</v>
      </c>
    </row>
    <row r="2" spans="1:20" s="2" customFormat="1" ht="15">
      <c r="A2" s="1" t="s">
        <v>69</v>
      </c>
      <c r="B2" s="3" t="s">
        <v>98</v>
      </c>
      <c r="C2" s="2" t="s">
        <v>97</v>
      </c>
      <c r="D2" s="1" t="s">
        <v>70</v>
      </c>
      <c r="E2" s="3" t="s">
        <v>0</v>
      </c>
      <c r="F2" s="2" t="s">
        <v>84</v>
      </c>
      <c r="G2" s="1" t="s">
        <v>85</v>
      </c>
      <c r="H2" s="1" t="s">
        <v>85</v>
      </c>
      <c r="I2" s="1" t="s">
        <v>86</v>
      </c>
      <c r="J2" s="1" t="s">
        <v>87</v>
      </c>
      <c r="K2" s="1" t="s">
        <v>88</v>
      </c>
      <c r="L2" s="1" t="s">
        <v>89</v>
      </c>
      <c r="M2" s="1" t="s">
        <v>90</v>
      </c>
      <c r="N2" s="1" t="s">
        <v>91</v>
      </c>
      <c r="O2" s="1" t="s">
        <v>92</v>
      </c>
      <c r="P2" s="1" t="s">
        <v>93</v>
      </c>
      <c r="Q2" s="1" t="s">
        <v>94</v>
      </c>
      <c r="R2" s="1" t="s">
        <v>95</v>
      </c>
      <c r="S2" s="1" t="s">
        <v>95</v>
      </c>
      <c r="T2" s="1" t="s">
        <v>96</v>
      </c>
    </row>
    <row r="3" spans="1:20" ht="18.75" customHeight="1">
      <c r="A3" s="5" t="s">
        <v>1</v>
      </c>
      <c r="B3" s="5" t="s">
        <v>2</v>
      </c>
      <c r="C3" s="5" t="s">
        <v>3</v>
      </c>
      <c r="D3" s="6">
        <v>41299</v>
      </c>
      <c r="E3" s="5" t="s">
        <v>4</v>
      </c>
      <c r="F3" s="7">
        <v>41785</v>
      </c>
      <c r="G3" s="5">
        <v>780</v>
      </c>
      <c r="H3" s="5">
        <v>540</v>
      </c>
      <c r="I3" s="5">
        <v>1160</v>
      </c>
      <c r="J3" s="9">
        <f>I3/88</f>
        <v>13.181818181818182</v>
      </c>
      <c r="K3" s="9">
        <f>(J3/L3)</f>
        <v>4.833333333333334</v>
      </c>
      <c r="L3" s="9">
        <f>(G3-H3)/88</f>
        <v>2.727272727272727</v>
      </c>
      <c r="M3" s="5">
        <v>34</v>
      </c>
      <c r="N3" s="5">
        <v>2.5</v>
      </c>
      <c r="O3" s="5">
        <v>93</v>
      </c>
      <c r="P3" s="5">
        <v>6</v>
      </c>
      <c r="Q3" s="4">
        <v>467.1</v>
      </c>
      <c r="R3" s="4" t="s">
        <v>104</v>
      </c>
      <c r="S3" s="4" t="s">
        <v>109</v>
      </c>
      <c r="T3" s="8">
        <f>Q3/G3*100</f>
        <v>59.884615384615394</v>
      </c>
    </row>
    <row r="4" spans="1:20" ht="18.75" customHeight="1">
      <c r="A4" s="5" t="s">
        <v>5</v>
      </c>
      <c r="B4" s="5" t="s">
        <v>6</v>
      </c>
      <c r="C4" s="5" t="s">
        <v>7</v>
      </c>
      <c r="D4" s="6">
        <v>41293</v>
      </c>
      <c r="E4" s="5" t="s">
        <v>8</v>
      </c>
      <c r="F4" s="7">
        <v>41785</v>
      </c>
      <c r="G4" s="5">
        <v>532</v>
      </c>
      <c r="H4" s="5">
        <v>393</v>
      </c>
      <c r="I4" s="5">
        <v>872</v>
      </c>
      <c r="J4" s="9">
        <f aca="true" t="shared" si="0" ref="J4:J27">I4/88</f>
        <v>9.909090909090908</v>
      </c>
      <c r="K4" s="9">
        <f aca="true" t="shared" si="1" ref="K4:K27">(J4/L4)</f>
        <v>6.273381294964028</v>
      </c>
      <c r="L4" s="9">
        <f aca="true" t="shared" si="2" ref="L4:L27">(G4-H4)/88</f>
        <v>1.5795454545454546</v>
      </c>
      <c r="M4" s="5">
        <v>34</v>
      </c>
      <c r="N4" s="5">
        <v>3.5</v>
      </c>
      <c r="O4" s="5">
        <v>67</v>
      </c>
      <c r="P4" s="5">
        <v>5</v>
      </c>
      <c r="Q4" s="4">
        <v>294.6</v>
      </c>
      <c r="R4" s="4" t="s">
        <v>110</v>
      </c>
      <c r="S4" s="4" t="s">
        <v>109</v>
      </c>
      <c r="T4" s="8">
        <f aca="true" t="shared" si="3" ref="T4:T27">Q4/G4*100</f>
        <v>55.37593984962407</v>
      </c>
    </row>
    <row r="5" spans="1:20" ht="18.75" customHeight="1">
      <c r="A5" s="5" t="s">
        <v>9</v>
      </c>
      <c r="B5" s="5" t="s">
        <v>10</v>
      </c>
      <c r="C5" s="5" t="s">
        <v>11</v>
      </c>
      <c r="D5" s="6">
        <v>41299</v>
      </c>
      <c r="E5" s="5" t="s">
        <v>12</v>
      </c>
      <c r="F5" s="7">
        <v>41785</v>
      </c>
      <c r="G5" s="5">
        <v>574</v>
      </c>
      <c r="H5" s="5">
        <v>401</v>
      </c>
      <c r="I5" s="5">
        <v>790</v>
      </c>
      <c r="J5" s="9">
        <f t="shared" si="0"/>
        <v>8.977272727272727</v>
      </c>
      <c r="K5" s="9">
        <f t="shared" si="1"/>
        <v>4.566473988439307</v>
      </c>
      <c r="L5" s="9">
        <f t="shared" si="2"/>
        <v>1.9659090909090908</v>
      </c>
      <c r="M5" s="5">
        <v>34</v>
      </c>
      <c r="N5" s="5">
        <v>3</v>
      </c>
      <c r="O5" s="5">
        <v>71</v>
      </c>
      <c r="P5" s="5">
        <v>2</v>
      </c>
      <c r="Q5" s="4">
        <v>348.9</v>
      </c>
      <c r="R5" s="4" t="s">
        <v>104</v>
      </c>
      <c r="S5" s="4" t="s">
        <v>103</v>
      </c>
      <c r="T5" s="8">
        <f t="shared" si="3"/>
        <v>60.78397212543554</v>
      </c>
    </row>
    <row r="6" spans="1:20" ht="18.75" customHeight="1">
      <c r="A6" s="5" t="s">
        <v>13</v>
      </c>
      <c r="B6" s="5" t="s">
        <v>2</v>
      </c>
      <c r="C6" s="5" t="s">
        <v>14</v>
      </c>
      <c r="D6" s="6">
        <v>41296</v>
      </c>
      <c r="E6" s="5" t="s">
        <v>4</v>
      </c>
      <c r="F6" s="7">
        <v>41785</v>
      </c>
      <c r="G6" s="5">
        <v>708</v>
      </c>
      <c r="H6" s="5">
        <v>502</v>
      </c>
      <c r="I6" s="5">
        <v>1052</v>
      </c>
      <c r="J6" s="9">
        <f t="shared" si="0"/>
        <v>11.954545454545455</v>
      </c>
      <c r="K6" s="9">
        <f t="shared" si="1"/>
        <v>5.106796116504855</v>
      </c>
      <c r="L6" s="9">
        <f t="shared" si="2"/>
        <v>2.340909090909091</v>
      </c>
      <c r="M6" s="5">
        <v>36</v>
      </c>
      <c r="N6" s="5">
        <v>4</v>
      </c>
      <c r="O6" s="5">
        <v>82</v>
      </c>
      <c r="P6" s="5">
        <v>5</v>
      </c>
      <c r="Q6" s="4">
        <v>411.2</v>
      </c>
      <c r="R6" s="4" t="s">
        <v>102</v>
      </c>
      <c r="S6" s="4" t="s">
        <v>99</v>
      </c>
      <c r="T6" s="8">
        <f t="shared" si="3"/>
        <v>58.079096045197744</v>
      </c>
    </row>
    <row r="7" spans="1:20" ht="18.75" customHeight="1">
      <c r="A7" s="5" t="s">
        <v>15</v>
      </c>
      <c r="B7" s="5" t="s">
        <v>2</v>
      </c>
      <c r="C7" s="5" t="s">
        <v>16</v>
      </c>
      <c r="D7" s="6">
        <v>41294</v>
      </c>
      <c r="E7" s="5" t="s">
        <v>17</v>
      </c>
      <c r="F7" s="7">
        <v>41785</v>
      </c>
      <c r="G7" s="5">
        <v>646</v>
      </c>
      <c r="H7" s="5">
        <v>481</v>
      </c>
      <c r="I7" s="5">
        <v>920</v>
      </c>
      <c r="J7" s="9">
        <f t="shared" si="0"/>
        <v>10.454545454545455</v>
      </c>
      <c r="K7" s="9">
        <f t="shared" si="1"/>
        <v>5.575757575757576</v>
      </c>
      <c r="L7" s="9">
        <f t="shared" si="2"/>
        <v>1.875</v>
      </c>
      <c r="M7" s="5">
        <v>37</v>
      </c>
      <c r="N7" s="5">
        <v>4</v>
      </c>
      <c r="O7" s="5">
        <v>79</v>
      </c>
      <c r="P7" s="5">
        <v>4</v>
      </c>
      <c r="Q7" s="4">
        <v>367.1</v>
      </c>
      <c r="R7" s="4" t="s">
        <v>102</v>
      </c>
      <c r="S7" s="4" t="s">
        <v>99</v>
      </c>
      <c r="T7" s="8">
        <f t="shared" si="3"/>
        <v>56.82662538699691</v>
      </c>
    </row>
    <row r="8" spans="1:20" ht="18.75" customHeight="1">
      <c r="A8" s="5" t="s">
        <v>18</v>
      </c>
      <c r="B8" s="5" t="s">
        <v>19</v>
      </c>
      <c r="C8" s="5" t="s">
        <v>20</v>
      </c>
      <c r="D8" s="6">
        <v>41307</v>
      </c>
      <c r="E8" s="5" t="s">
        <v>21</v>
      </c>
      <c r="F8" s="7">
        <v>41785</v>
      </c>
      <c r="G8" s="5">
        <v>752</v>
      </c>
      <c r="H8" s="5">
        <v>560</v>
      </c>
      <c r="I8" s="5">
        <v>982</v>
      </c>
      <c r="J8" s="9">
        <f t="shared" si="0"/>
        <v>11.159090909090908</v>
      </c>
      <c r="K8" s="9">
        <f t="shared" si="1"/>
        <v>5.114583333333333</v>
      </c>
      <c r="L8" s="9">
        <f t="shared" si="2"/>
        <v>2.1818181818181817</v>
      </c>
      <c r="M8" s="5">
        <v>43</v>
      </c>
      <c r="N8" s="5">
        <v>5</v>
      </c>
      <c r="O8" s="5">
        <v>84</v>
      </c>
      <c r="P8" s="5">
        <v>6</v>
      </c>
      <c r="Q8" s="4">
        <v>442.8</v>
      </c>
      <c r="R8" s="4" t="s">
        <v>104</v>
      </c>
      <c r="S8" s="4" t="s">
        <v>107</v>
      </c>
      <c r="T8" s="8">
        <f t="shared" si="3"/>
        <v>58.88297872340426</v>
      </c>
    </row>
    <row r="9" spans="1:20" ht="18.75" customHeight="1">
      <c r="A9" s="5" t="s">
        <v>22</v>
      </c>
      <c r="B9" s="5" t="s">
        <v>19</v>
      </c>
      <c r="C9" s="5" t="s">
        <v>23</v>
      </c>
      <c r="D9" s="6">
        <v>41299</v>
      </c>
      <c r="E9" s="5" t="s">
        <v>24</v>
      </c>
      <c r="F9" s="7">
        <v>41785</v>
      </c>
      <c r="G9" s="5">
        <v>690</v>
      </c>
      <c r="H9" s="5">
        <v>508</v>
      </c>
      <c r="I9" s="5">
        <v>1024</v>
      </c>
      <c r="J9" s="9">
        <f t="shared" si="0"/>
        <v>11.636363636363637</v>
      </c>
      <c r="K9" s="9">
        <f t="shared" si="1"/>
        <v>5.626373626373626</v>
      </c>
      <c r="L9" s="9">
        <f t="shared" si="2"/>
        <v>2.0681818181818183</v>
      </c>
      <c r="M9" s="5">
        <v>5</v>
      </c>
      <c r="N9" s="5">
        <v>3</v>
      </c>
      <c r="O9" s="5">
        <v>92</v>
      </c>
      <c r="P9" s="5">
        <v>4</v>
      </c>
      <c r="Q9" s="4">
        <v>406.5</v>
      </c>
      <c r="R9" s="4" t="s">
        <v>104</v>
      </c>
      <c r="S9" s="4" t="s">
        <v>105</v>
      </c>
      <c r="T9" s="8">
        <f t="shared" si="3"/>
        <v>58.913043478260875</v>
      </c>
    </row>
    <row r="10" spans="1:20" ht="18.75" customHeight="1">
      <c r="A10" s="5" t="s">
        <v>25</v>
      </c>
      <c r="B10" s="5" t="s">
        <v>19</v>
      </c>
      <c r="C10" s="5" t="s">
        <v>26</v>
      </c>
      <c r="D10" s="6">
        <v>41320</v>
      </c>
      <c r="E10" s="5" t="s">
        <v>27</v>
      </c>
      <c r="F10" s="7">
        <v>41785</v>
      </c>
      <c r="G10" s="5">
        <v>662</v>
      </c>
      <c r="H10" s="5">
        <v>461</v>
      </c>
      <c r="I10" s="5">
        <v>976</v>
      </c>
      <c r="J10" s="9">
        <f t="shared" si="0"/>
        <v>11.090909090909092</v>
      </c>
      <c r="K10" s="9">
        <f t="shared" si="1"/>
        <v>4.855721393034826</v>
      </c>
      <c r="L10" s="9">
        <f t="shared" si="2"/>
        <v>2.284090909090909</v>
      </c>
      <c r="M10" s="5">
        <v>36</v>
      </c>
      <c r="N10" s="5">
        <v>3</v>
      </c>
      <c r="O10" s="5">
        <v>77</v>
      </c>
      <c r="P10" s="5">
        <v>5</v>
      </c>
      <c r="Q10" s="4">
        <v>377.1</v>
      </c>
      <c r="R10" s="4" t="s">
        <v>102</v>
      </c>
      <c r="S10" s="4" t="s">
        <v>103</v>
      </c>
      <c r="T10" s="8">
        <f t="shared" si="3"/>
        <v>56.96374622356496</v>
      </c>
    </row>
    <row r="11" spans="1:20" ht="18.75" customHeight="1">
      <c r="A11" s="5" t="s">
        <v>28</v>
      </c>
      <c r="B11" s="5" t="s">
        <v>29</v>
      </c>
      <c r="C11" s="5" t="s">
        <v>30</v>
      </c>
      <c r="D11" s="6">
        <v>41306</v>
      </c>
      <c r="E11" s="5" t="s">
        <v>31</v>
      </c>
      <c r="F11" s="7">
        <v>41785</v>
      </c>
      <c r="G11" s="5">
        <v>690</v>
      </c>
      <c r="H11" s="5">
        <v>481</v>
      </c>
      <c r="I11" s="5">
        <v>1195</v>
      </c>
      <c r="J11" s="9">
        <f t="shared" si="0"/>
        <v>13.579545454545455</v>
      </c>
      <c r="K11" s="9">
        <f t="shared" si="1"/>
        <v>5.717703349282297</v>
      </c>
      <c r="L11" s="9">
        <f t="shared" si="2"/>
        <v>2.375</v>
      </c>
      <c r="M11" s="5">
        <v>36</v>
      </c>
      <c r="N11" s="5">
        <v>3</v>
      </c>
      <c r="O11" s="5">
        <v>82</v>
      </c>
      <c r="P11" s="5">
        <v>4</v>
      </c>
      <c r="Q11" s="4">
        <v>399.8</v>
      </c>
      <c r="R11" s="4" t="s">
        <v>108</v>
      </c>
      <c r="S11" s="4" t="s">
        <v>109</v>
      </c>
      <c r="T11" s="8">
        <f t="shared" si="3"/>
        <v>57.94202898550724</v>
      </c>
    </row>
    <row r="12" spans="1:20" ht="18.75" customHeight="1">
      <c r="A12" s="5" t="s">
        <v>32</v>
      </c>
      <c r="B12" s="5" t="s">
        <v>10</v>
      </c>
      <c r="C12" s="5" t="s">
        <v>33</v>
      </c>
      <c r="D12" s="6">
        <v>41295</v>
      </c>
      <c r="E12" s="5" t="s">
        <v>34</v>
      </c>
      <c r="F12" s="7">
        <v>41785</v>
      </c>
      <c r="G12" s="5">
        <v>678</v>
      </c>
      <c r="H12" s="5">
        <v>484</v>
      </c>
      <c r="I12" s="5">
        <v>1148</v>
      </c>
      <c r="J12" s="9">
        <f t="shared" si="0"/>
        <v>13.045454545454545</v>
      </c>
      <c r="K12" s="9">
        <f t="shared" si="1"/>
        <v>5.917525773195876</v>
      </c>
      <c r="L12" s="9">
        <f t="shared" si="2"/>
        <v>2.2045454545454546</v>
      </c>
      <c r="M12" s="5">
        <v>31</v>
      </c>
      <c r="N12" s="5">
        <v>4</v>
      </c>
      <c r="O12" s="5">
        <v>83</v>
      </c>
      <c r="P12" s="5">
        <v>7</v>
      </c>
      <c r="Q12" s="4">
        <v>382.6</v>
      </c>
      <c r="R12" s="4" t="s">
        <v>102</v>
      </c>
      <c r="S12" s="4" t="s">
        <v>107</v>
      </c>
      <c r="T12" s="8">
        <f t="shared" si="3"/>
        <v>56.4306784660767</v>
      </c>
    </row>
    <row r="13" spans="1:20" ht="18.75" customHeight="1">
      <c r="A13" s="5" t="s">
        <v>35</v>
      </c>
      <c r="B13" s="5" t="s">
        <v>29</v>
      </c>
      <c r="C13" s="5" t="s">
        <v>36</v>
      </c>
      <c r="D13" s="6">
        <v>41291</v>
      </c>
      <c r="E13" s="5" t="s">
        <v>31</v>
      </c>
      <c r="F13" s="7">
        <v>41785</v>
      </c>
      <c r="G13" s="5">
        <v>774</v>
      </c>
      <c r="H13" s="5">
        <v>542</v>
      </c>
      <c r="I13" s="5">
        <v>1216</v>
      </c>
      <c r="J13" s="9">
        <f t="shared" si="0"/>
        <v>13.818181818181818</v>
      </c>
      <c r="K13" s="9">
        <f t="shared" si="1"/>
        <v>5.241379310344828</v>
      </c>
      <c r="L13" s="9">
        <f t="shared" si="2"/>
        <v>2.6363636363636362</v>
      </c>
      <c r="M13" s="5">
        <v>40</v>
      </c>
      <c r="N13" s="5">
        <v>4</v>
      </c>
      <c r="O13" s="5">
        <v>76</v>
      </c>
      <c r="P13" s="5">
        <v>5</v>
      </c>
      <c r="Q13" s="4">
        <v>446.9</v>
      </c>
      <c r="R13" s="4" t="s">
        <v>104</v>
      </c>
      <c r="S13" s="4" t="s">
        <v>109</v>
      </c>
      <c r="T13" s="8">
        <f t="shared" si="3"/>
        <v>57.7390180878553</v>
      </c>
    </row>
    <row r="14" spans="1:20" ht="18.75" customHeight="1">
      <c r="A14" s="5" t="s">
        <v>37</v>
      </c>
      <c r="B14" s="5" t="s">
        <v>19</v>
      </c>
      <c r="C14" s="5" t="s">
        <v>26</v>
      </c>
      <c r="D14" s="6">
        <v>41290</v>
      </c>
      <c r="E14" s="5" t="s">
        <v>24</v>
      </c>
      <c r="F14" s="7">
        <v>41785</v>
      </c>
      <c r="G14" s="5">
        <v>800</v>
      </c>
      <c r="H14" s="5">
        <v>548</v>
      </c>
      <c r="I14" s="5">
        <v>1326</v>
      </c>
      <c r="J14" s="9">
        <f t="shared" si="0"/>
        <v>15.068181818181818</v>
      </c>
      <c r="K14" s="9">
        <f t="shared" si="1"/>
        <v>5.261904761904762</v>
      </c>
      <c r="L14" s="9">
        <f t="shared" si="2"/>
        <v>2.8636363636363638</v>
      </c>
      <c r="M14" s="5">
        <v>36</v>
      </c>
      <c r="N14" s="5">
        <v>3.5</v>
      </c>
      <c r="O14" s="5">
        <v>87</v>
      </c>
      <c r="P14" s="5">
        <v>4</v>
      </c>
      <c r="Q14" s="4">
        <v>467.7</v>
      </c>
      <c r="R14" s="4" t="s">
        <v>104</v>
      </c>
      <c r="S14" s="4" t="s">
        <v>107</v>
      </c>
      <c r="T14" s="8">
        <f t="shared" si="3"/>
        <v>58.46249999999999</v>
      </c>
    </row>
    <row r="15" spans="1:20" ht="18.75" customHeight="1">
      <c r="A15" s="5" t="s">
        <v>38</v>
      </c>
      <c r="B15" s="5" t="s">
        <v>19</v>
      </c>
      <c r="C15" s="5" t="s">
        <v>39</v>
      </c>
      <c r="D15" s="6">
        <v>41289</v>
      </c>
      <c r="E15" s="5" t="s">
        <v>24</v>
      </c>
      <c r="F15" s="7">
        <v>41785</v>
      </c>
      <c r="G15" s="5">
        <v>764</v>
      </c>
      <c r="H15" s="5">
        <v>542</v>
      </c>
      <c r="I15" s="5">
        <v>1122</v>
      </c>
      <c r="J15" s="9">
        <f t="shared" si="0"/>
        <v>12.75</v>
      </c>
      <c r="K15" s="9">
        <f t="shared" si="1"/>
        <v>5.0540540540540535</v>
      </c>
      <c r="L15" s="9">
        <f t="shared" si="2"/>
        <v>2.522727272727273</v>
      </c>
      <c r="M15" s="5">
        <v>38</v>
      </c>
      <c r="N15" s="5">
        <v>2.5</v>
      </c>
      <c r="O15" s="5">
        <v>91</v>
      </c>
      <c r="P15" s="5">
        <v>6</v>
      </c>
      <c r="Q15" s="4">
        <v>476.1</v>
      </c>
      <c r="R15" s="4" t="s">
        <v>108</v>
      </c>
      <c r="S15" s="4" t="s">
        <v>109</v>
      </c>
      <c r="T15" s="8">
        <f t="shared" si="3"/>
        <v>62.31675392670157</v>
      </c>
    </row>
    <row r="16" spans="1:20" ht="18.75" customHeight="1">
      <c r="A16" s="5" t="s">
        <v>40</v>
      </c>
      <c r="B16" s="5" t="s">
        <v>6</v>
      </c>
      <c r="C16" s="5" t="s">
        <v>41</v>
      </c>
      <c r="D16" s="6">
        <v>41295</v>
      </c>
      <c r="E16" s="5" t="s">
        <v>8</v>
      </c>
      <c r="F16" s="7">
        <v>41785</v>
      </c>
      <c r="G16" s="5">
        <v>658</v>
      </c>
      <c r="H16" s="5">
        <v>452</v>
      </c>
      <c r="I16" s="5">
        <v>1041</v>
      </c>
      <c r="J16" s="9">
        <f t="shared" si="0"/>
        <v>11.829545454545455</v>
      </c>
      <c r="K16" s="9">
        <f t="shared" si="1"/>
        <v>5.053398058252427</v>
      </c>
      <c r="L16" s="9">
        <f t="shared" si="2"/>
        <v>2.340909090909091</v>
      </c>
      <c r="M16" s="5">
        <v>35</v>
      </c>
      <c r="N16" s="5">
        <v>4</v>
      </c>
      <c r="O16" s="5">
        <v>73</v>
      </c>
      <c r="P16" s="5">
        <v>5</v>
      </c>
      <c r="Q16" s="4">
        <v>394.4</v>
      </c>
      <c r="R16" s="4" t="s">
        <v>104</v>
      </c>
      <c r="S16" s="4" t="s">
        <v>99</v>
      </c>
      <c r="T16" s="8">
        <f t="shared" si="3"/>
        <v>59.939209726443764</v>
      </c>
    </row>
    <row r="17" spans="1:20" ht="18.75" customHeight="1">
      <c r="A17" s="5" t="s">
        <v>42</v>
      </c>
      <c r="B17" s="5" t="s">
        <v>6</v>
      </c>
      <c r="C17" s="5" t="s">
        <v>43</v>
      </c>
      <c r="D17" s="6">
        <v>41319</v>
      </c>
      <c r="E17" s="5" t="s">
        <v>8</v>
      </c>
      <c r="F17" s="7">
        <v>41785</v>
      </c>
      <c r="G17" s="5">
        <v>558</v>
      </c>
      <c r="H17" s="5">
        <v>390</v>
      </c>
      <c r="I17" s="5">
        <v>918</v>
      </c>
      <c r="J17" s="9">
        <f t="shared" si="0"/>
        <v>10.431818181818182</v>
      </c>
      <c r="K17" s="9">
        <f t="shared" si="1"/>
        <v>5.464285714285714</v>
      </c>
      <c r="L17" s="9">
        <f t="shared" si="2"/>
        <v>1.9090909090909092</v>
      </c>
      <c r="M17" s="5">
        <v>38</v>
      </c>
      <c r="N17" s="5">
        <v>5.5</v>
      </c>
      <c r="O17" s="5">
        <v>74</v>
      </c>
      <c r="P17" s="5">
        <v>5</v>
      </c>
      <c r="Q17" s="4">
        <v>322</v>
      </c>
      <c r="R17" s="4" t="s">
        <v>102</v>
      </c>
      <c r="S17" s="4" t="s">
        <v>107</v>
      </c>
      <c r="T17" s="8">
        <f t="shared" si="3"/>
        <v>57.70609318996416</v>
      </c>
    </row>
    <row r="18" spans="1:20" ht="18.75" customHeight="1">
      <c r="A18" s="5" t="s">
        <v>44</v>
      </c>
      <c r="B18" s="5" t="s">
        <v>10</v>
      </c>
      <c r="C18" s="5" t="s">
        <v>45</v>
      </c>
      <c r="D18" s="6">
        <v>41292</v>
      </c>
      <c r="E18" s="5" t="s">
        <v>12</v>
      </c>
      <c r="F18" s="7">
        <v>41785</v>
      </c>
      <c r="G18" s="5">
        <v>702</v>
      </c>
      <c r="H18" s="5">
        <v>493</v>
      </c>
      <c r="I18" s="5">
        <v>1036</v>
      </c>
      <c r="J18" s="9">
        <f t="shared" si="0"/>
        <v>11.772727272727273</v>
      </c>
      <c r="K18" s="9">
        <f t="shared" si="1"/>
        <v>4.956937799043063</v>
      </c>
      <c r="L18" s="9">
        <f t="shared" si="2"/>
        <v>2.375</v>
      </c>
      <c r="M18" s="5">
        <v>33</v>
      </c>
      <c r="N18" s="5">
        <v>2.5</v>
      </c>
      <c r="O18" s="5">
        <v>74</v>
      </c>
      <c r="P18" s="5">
        <v>4</v>
      </c>
      <c r="Q18" s="4">
        <v>426.1</v>
      </c>
      <c r="R18" s="4" t="s">
        <v>104</v>
      </c>
      <c r="S18" s="4" t="s">
        <v>109</v>
      </c>
      <c r="T18" s="8">
        <f t="shared" si="3"/>
        <v>60.698005698005694</v>
      </c>
    </row>
    <row r="19" spans="1:20" ht="18.75" customHeight="1">
      <c r="A19" s="5" t="s">
        <v>46</v>
      </c>
      <c r="B19" s="5" t="s">
        <v>2</v>
      </c>
      <c r="C19" s="5" t="s">
        <v>47</v>
      </c>
      <c r="D19" s="6">
        <v>41280</v>
      </c>
      <c r="E19" s="5" t="s">
        <v>17</v>
      </c>
      <c r="F19" s="7">
        <v>41785</v>
      </c>
      <c r="G19" s="5">
        <v>650</v>
      </c>
      <c r="H19" s="5">
        <v>470</v>
      </c>
      <c r="I19" s="5">
        <v>1019</v>
      </c>
      <c r="J19" s="9">
        <f t="shared" si="0"/>
        <v>11.579545454545455</v>
      </c>
      <c r="K19" s="9">
        <f t="shared" si="1"/>
        <v>5.661111111111111</v>
      </c>
      <c r="L19" s="9">
        <f t="shared" si="2"/>
        <v>2.0454545454545454</v>
      </c>
      <c r="M19" s="5">
        <v>36</v>
      </c>
      <c r="N19" s="5">
        <v>3.5</v>
      </c>
      <c r="O19" s="5">
        <v>81</v>
      </c>
      <c r="P19" s="5">
        <v>4</v>
      </c>
      <c r="Q19" s="4">
        <v>379.1</v>
      </c>
      <c r="R19" s="4" t="s">
        <v>102</v>
      </c>
      <c r="S19" s="4" t="s">
        <v>99</v>
      </c>
      <c r="T19" s="8">
        <f t="shared" si="3"/>
        <v>58.323076923076925</v>
      </c>
    </row>
    <row r="20" spans="1:20" ht="18.75" customHeight="1">
      <c r="A20" s="5" t="s">
        <v>48</v>
      </c>
      <c r="B20" s="5" t="s">
        <v>29</v>
      </c>
      <c r="C20" s="5" t="s">
        <v>49</v>
      </c>
      <c r="D20" s="6">
        <v>41279</v>
      </c>
      <c r="E20" s="5" t="s">
        <v>31</v>
      </c>
      <c r="F20" s="7">
        <v>41785</v>
      </c>
      <c r="G20" s="5">
        <v>736</v>
      </c>
      <c r="H20" s="5">
        <v>518</v>
      </c>
      <c r="I20" s="5">
        <v>1169</v>
      </c>
      <c r="J20" s="9">
        <f t="shared" si="0"/>
        <v>13.284090909090908</v>
      </c>
      <c r="K20" s="9">
        <f t="shared" si="1"/>
        <v>5.362385321100917</v>
      </c>
      <c r="L20" s="9">
        <f t="shared" si="2"/>
        <v>2.477272727272727</v>
      </c>
      <c r="M20" s="5">
        <v>43</v>
      </c>
      <c r="N20" s="5">
        <v>5</v>
      </c>
      <c r="O20" s="5">
        <v>73</v>
      </c>
      <c r="P20" s="5">
        <v>5</v>
      </c>
      <c r="Q20" s="4">
        <v>413.6</v>
      </c>
      <c r="R20" s="4" t="s">
        <v>106</v>
      </c>
      <c r="S20" s="4" t="s">
        <v>107</v>
      </c>
      <c r="T20" s="8">
        <f t="shared" si="3"/>
        <v>56.19565217391305</v>
      </c>
    </row>
    <row r="21" spans="1:20" ht="18.75" customHeight="1">
      <c r="A21" s="5" t="s">
        <v>50</v>
      </c>
      <c r="B21" s="5" t="s">
        <v>29</v>
      </c>
      <c r="C21" s="5" t="s">
        <v>51</v>
      </c>
      <c r="D21" s="6">
        <v>41278</v>
      </c>
      <c r="E21" s="5" t="s">
        <v>52</v>
      </c>
      <c r="F21" s="7">
        <v>41785</v>
      </c>
      <c r="G21" s="5">
        <v>564</v>
      </c>
      <c r="H21" s="5">
        <v>369</v>
      </c>
      <c r="I21" s="5">
        <v>1090</v>
      </c>
      <c r="J21" s="9">
        <f t="shared" si="0"/>
        <v>12.386363636363637</v>
      </c>
      <c r="K21" s="9">
        <f t="shared" si="1"/>
        <v>5.58974358974359</v>
      </c>
      <c r="L21" s="9">
        <f t="shared" si="2"/>
        <v>2.215909090909091</v>
      </c>
      <c r="M21" s="5">
        <v>31</v>
      </c>
      <c r="N21" s="5">
        <v>4</v>
      </c>
      <c r="O21" s="5">
        <v>75</v>
      </c>
      <c r="P21" s="5">
        <v>7</v>
      </c>
      <c r="Q21" s="4">
        <v>317.1</v>
      </c>
      <c r="R21" s="4" t="s">
        <v>106</v>
      </c>
      <c r="S21" s="4" t="s">
        <v>99</v>
      </c>
      <c r="T21" s="8">
        <f t="shared" si="3"/>
        <v>56.22340425531915</v>
      </c>
    </row>
    <row r="22" spans="1:20" ht="18.75" customHeight="1">
      <c r="A22" s="5" t="s">
        <v>53</v>
      </c>
      <c r="B22" s="5" t="s">
        <v>2</v>
      </c>
      <c r="C22" s="5" t="s">
        <v>54</v>
      </c>
      <c r="D22" s="6">
        <v>41295</v>
      </c>
      <c r="E22" s="5" t="s">
        <v>55</v>
      </c>
      <c r="F22" s="7">
        <v>41785</v>
      </c>
      <c r="G22" s="5">
        <v>612</v>
      </c>
      <c r="H22" s="5">
        <v>419</v>
      </c>
      <c r="I22" s="5">
        <v>1081</v>
      </c>
      <c r="J22" s="9">
        <f t="shared" si="0"/>
        <v>12.284090909090908</v>
      </c>
      <c r="K22" s="9">
        <f t="shared" si="1"/>
        <v>5.601036269430051</v>
      </c>
      <c r="L22" s="9">
        <f t="shared" si="2"/>
        <v>2.1931818181818183</v>
      </c>
      <c r="M22" s="5">
        <v>37</v>
      </c>
      <c r="N22" s="5">
        <v>3</v>
      </c>
      <c r="O22" s="5">
        <v>72</v>
      </c>
      <c r="P22" s="5">
        <v>4</v>
      </c>
      <c r="Q22" s="4">
        <v>351.4</v>
      </c>
      <c r="R22" s="4" t="s">
        <v>106</v>
      </c>
      <c r="S22" s="4" t="s">
        <v>99</v>
      </c>
      <c r="T22" s="8">
        <f t="shared" si="3"/>
        <v>57.41830065359477</v>
      </c>
    </row>
    <row r="23" spans="1:20" ht="18.75" customHeight="1">
      <c r="A23" s="5" t="s">
        <v>56</v>
      </c>
      <c r="B23" s="5" t="s">
        <v>19</v>
      </c>
      <c r="C23" s="5" t="s">
        <v>57</v>
      </c>
      <c r="D23" s="6">
        <v>41285</v>
      </c>
      <c r="E23" s="5" t="s">
        <v>58</v>
      </c>
      <c r="F23" s="7">
        <v>41785</v>
      </c>
      <c r="G23" s="5">
        <v>738</v>
      </c>
      <c r="H23" s="5">
        <v>582</v>
      </c>
      <c r="I23" s="5">
        <v>1087</v>
      </c>
      <c r="J23" s="9">
        <f t="shared" si="0"/>
        <v>12.352272727272727</v>
      </c>
      <c r="K23" s="9">
        <f t="shared" si="1"/>
        <v>6.967948717948718</v>
      </c>
      <c r="L23" s="9">
        <f t="shared" si="2"/>
        <v>1.7727272727272727</v>
      </c>
      <c r="M23" s="5">
        <v>36</v>
      </c>
      <c r="N23" s="5">
        <v>4</v>
      </c>
      <c r="O23" s="5">
        <v>81</v>
      </c>
      <c r="P23" s="5">
        <v>4</v>
      </c>
      <c r="Q23" s="4">
        <v>430.8</v>
      </c>
      <c r="R23" s="4" t="s">
        <v>104</v>
      </c>
      <c r="S23" s="4" t="s">
        <v>99</v>
      </c>
      <c r="T23" s="8">
        <f t="shared" si="3"/>
        <v>58.3739837398374</v>
      </c>
    </row>
    <row r="24" spans="1:20" ht="18.75" customHeight="1">
      <c r="A24" s="5" t="s">
        <v>59</v>
      </c>
      <c r="B24" s="5" t="s">
        <v>6</v>
      </c>
      <c r="C24" s="5" t="s">
        <v>60</v>
      </c>
      <c r="D24" s="6">
        <v>41291</v>
      </c>
      <c r="E24" s="5" t="s">
        <v>8</v>
      </c>
      <c r="F24" s="7">
        <v>41785</v>
      </c>
      <c r="G24" s="5">
        <v>592</v>
      </c>
      <c r="H24" s="5">
        <v>417</v>
      </c>
      <c r="I24" s="5">
        <v>1087</v>
      </c>
      <c r="J24" s="9">
        <f t="shared" si="0"/>
        <v>12.352272727272727</v>
      </c>
      <c r="K24" s="9">
        <f t="shared" si="1"/>
        <v>6.211428571428572</v>
      </c>
      <c r="L24" s="9">
        <f t="shared" si="2"/>
        <v>1.9886363636363635</v>
      </c>
      <c r="M24" s="5">
        <v>37</v>
      </c>
      <c r="N24" s="5">
        <v>5.5</v>
      </c>
      <c r="O24" s="5">
        <v>79</v>
      </c>
      <c r="P24" s="5">
        <v>7</v>
      </c>
      <c r="Q24" s="4">
        <v>338.5</v>
      </c>
      <c r="R24" s="4" t="s">
        <v>102</v>
      </c>
      <c r="S24" s="4" t="s">
        <v>111</v>
      </c>
      <c r="T24" s="8">
        <f t="shared" si="3"/>
        <v>57.179054054054056</v>
      </c>
    </row>
    <row r="25" spans="1:20" ht="18.75" customHeight="1">
      <c r="A25" s="5" t="s">
        <v>61</v>
      </c>
      <c r="B25" s="5" t="s">
        <v>2</v>
      </c>
      <c r="C25" s="5" t="s">
        <v>62</v>
      </c>
      <c r="D25" s="6">
        <v>41278</v>
      </c>
      <c r="E25" s="5" t="s">
        <v>63</v>
      </c>
      <c r="F25" s="7">
        <v>41785</v>
      </c>
      <c r="G25" s="5">
        <v>548</v>
      </c>
      <c r="H25" s="5">
        <v>375</v>
      </c>
      <c r="I25" s="5">
        <v>1000</v>
      </c>
      <c r="J25" s="9">
        <f t="shared" si="0"/>
        <v>11.363636363636363</v>
      </c>
      <c r="K25" s="9">
        <f t="shared" si="1"/>
        <v>5.780346820809249</v>
      </c>
      <c r="L25" s="9">
        <f t="shared" si="2"/>
        <v>1.9659090909090908</v>
      </c>
      <c r="M25" s="5">
        <v>31</v>
      </c>
      <c r="N25" s="5">
        <v>3</v>
      </c>
      <c r="O25" s="5">
        <v>81</v>
      </c>
      <c r="P25" s="5">
        <v>3</v>
      </c>
      <c r="Q25" s="4">
        <v>302.8</v>
      </c>
      <c r="R25" s="4" t="s">
        <v>110</v>
      </c>
      <c r="S25" s="4" t="s">
        <v>99</v>
      </c>
      <c r="T25" s="8">
        <f t="shared" si="3"/>
        <v>55.25547445255474</v>
      </c>
    </row>
    <row r="26" spans="1:20" ht="18.75" customHeight="1">
      <c r="A26" s="5" t="s">
        <v>64</v>
      </c>
      <c r="B26" s="5" t="s">
        <v>19</v>
      </c>
      <c r="C26" s="5" t="s">
        <v>65</v>
      </c>
      <c r="D26" s="6">
        <v>41305</v>
      </c>
      <c r="E26" s="5" t="s">
        <v>66</v>
      </c>
      <c r="F26" s="7">
        <v>41785</v>
      </c>
      <c r="G26" s="5">
        <v>658</v>
      </c>
      <c r="H26" s="5">
        <v>481</v>
      </c>
      <c r="I26" s="5">
        <v>914</v>
      </c>
      <c r="J26" s="9">
        <f t="shared" si="0"/>
        <v>10.386363636363637</v>
      </c>
      <c r="K26" s="9">
        <f t="shared" si="1"/>
        <v>5.163841807909605</v>
      </c>
      <c r="L26" s="9">
        <f t="shared" si="2"/>
        <v>2.0113636363636362</v>
      </c>
      <c r="M26" s="5">
        <v>36</v>
      </c>
      <c r="N26" s="5">
        <v>4</v>
      </c>
      <c r="O26" s="5">
        <v>82</v>
      </c>
      <c r="P26" s="5">
        <v>4</v>
      </c>
      <c r="Q26" s="4">
        <v>386.3</v>
      </c>
      <c r="R26" s="4" t="s">
        <v>104</v>
      </c>
      <c r="S26" s="4" t="s">
        <v>109</v>
      </c>
      <c r="T26" s="8">
        <f t="shared" si="3"/>
        <v>58.7082066869301</v>
      </c>
    </row>
    <row r="27" spans="1:20" ht="18.75" customHeight="1">
      <c r="A27" s="5" t="s">
        <v>67</v>
      </c>
      <c r="B27" s="5" t="s">
        <v>10</v>
      </c>
      <c r="C27" s="5" t="s">
        <v>68</v>
      </c>
      <c r="D27" s="6">
        <v>41275</v>
      </c>
      <c r="E27" s="5" t="s">
        <v>12</v>
      </c>
      <c r="F27" s="7">
        <v>41785</v>
      </c>
      <c r="G27" s="5">
        <v>720</v>
      </c>
      <c r="H27" s="5">
        <v>522</v>
      </c>
      <c r="I27" s="5">
        <v>1033</v>
      </c>
      <c r="J27" s="9">
        <f t="shared" si="0"/>
        <v>11.738636363636363</v>
      </c>
      <c r="K27" s="9">
        <f t="shared" si="1"/>
        <v>5.217171717171717</v>
      </c>
      <c r="L27" s="9">
        <f t="shared" si="2"/>
        <v>2.25</v>
      </c>
      <c r="M27" s="5">
        <v>36</v>
      </c>
      <c r="N27" s="5">
        <v>4</v>
      </c>
      <c r="O27" s="5">
        <v>82</v>
      </c>
      <c r="P27" s="5">
        <v>5</v>
      </c>
      <c r="Q27" s="4">
        <v>431.2</v>
      </c>
      <c r="R27" s="4" t="s">
        <v>104</v>
      </c>
      <c r="S27" s="4" t="s">
        <v>99</v>
      </c>
      <c r="T27" s="8">
        <f t="shared" si="3"/>
        <v>59.88888888888889</v>
      </c>
    </row>
    <row r="28" ht="18.75" customHeight="1">
      <c r="T28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2014-08-05T14:58:19Z</dcterms:created>
  <dcterms:modified xsi:type="dcterms:W3CDTF">2014-08-15T15:17:32Z</dcterms:modified>
  <cp:category/>
  <cp:version/>
  <cp:contentType/>
  <cp:contentStatus/>
</cp:coreProperties>
</file>